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e4fd89f5a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0b61ca74da84454f"/>
    <x:sheet xmlns:r="http://schemas.openxmlformats.org/officeDocument/2006/relationships" name="Tasks" sheetId="2" r:id="Rc0c68722c0724eb9"/>
    <x:sheet xmlns:r="http://schemas.openxmlformats.org/officeDocument/2006/relationships" name="Cost log" sheetId="3" r:id="R41320a7925ef4334"/>
    <x:sheet xmlns:r="http://schemas.openxmlformats.org/officeDocument/2006/relationships" name="Codes and guide" sheetId="4" r:id="R5a90f0b1e6c143a2"/>
    <x:sheet xmlns:r="http://schemas.openxmlformats.org/officeDocument/2006/relationships" name="Pilot weekly" sheetId="5" r:id="Rf26f4d780ea84d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&quot;$&quot;#,##0.00;(&quot;$&quot;#,##0.00);&quot;–&quot;"/>
    <x:numFmt numFmtId="202" formatCode="yyyy-mm-dd"/>
  </x:numFmts>
  <x:fonts count="13">
    <x:font>
      <x:sz val="11"/>
      <x:name val="Carlito"/>
    </x:font>
    <x:font>
      <x:sz val="11"/>
      <x:name val="Arial"/>
    </x:font>
    <x:font>
      <x:sz val="20"/>
      <x:name val="Arial"/>
    </x:font>
    <x:font>
      <x:b/>
      <x:sz val="20"/>
      <x:name val="Arial"/>
    </x:font>
    <x:font>
      <x:b/>
      <x:sz val="20"/>
      <x:color rgb="FF243C32"/>
      <x:name val="Arial"/>
    </x:font>
    <x:font>
      <x:sz val="11"/>
      <x:color rgb="FF555555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1D4E89"/>
      <x:name val="Arial"/>
    </x:font>
    <x:font>
      <x:sz val="11"/>
      <x:color rgb="FF216144"/>
      <x:name val="Arial"/>
    </x:font>
    <x:font>
      <x:sz val="22"/>
      <x:name val="Arial"/>
    </x:font>
    <x:font>
      <x:b/>
      <x:sz val="22"/>
      <x:name val="Arial"/>
    </x:font>
    <x:font>
      <x:sz val="11"/>
      <x:color rgb="FFD75B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C32"/>
      </x:patternFill>
    </x:fill>
    <x:fill>
      <x:patternFill patternType="solid">
        <x:fgColor rgb="FFF5F2E9"/>
      </x:patternFill>
    </x:fill>
    <x:fill>
      <x:patternFill patternType="solid">
        <x:fgColor rgb="FFFFF4D6"/>
      </x:patternFill>
    </x:fill>
    <x:fill>
      <x:patternFill patternType="solid">
        <x:fgColor rgb="FFEDF2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201" fontId="9" fillId="5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201" fontId="1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2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9C2E20"/>
      </x:font>
      <x:fill>
        <x:patternFill patternType="solid">
          <x:bgColor rgb="FFFCE3DC"/>
        </x:patternFill>
      </x:fill>
    </x:dxf>
    <x:dxf>
      <x:font>
        <x:color rgb="FF9C2E20"/>
      </x:font>
      <x:fill>
        <x:patternFill patternType="solid">
          <x:bgColor rgb="FFFCE3DC"/>
        </x:patternFill>
      </x:fill>
    </x:dxf>
    <x:dxf>
      <x:font>
        <x:color rgb="FF9C2E20"/>
      </x:font>
      <x:fill>
        <x:patternFill patternType="solid">
          <x:bgColor rgb="FFFCE3DC"/>
        </x:patternFill>
      </x:fill>
    </x:dxf>
    <x:dxf>
      <x:font>
        <x:color rgb="FF9C2E20"/>
      </x:font>
      <x:fill>
        <x:patternFill patternType="solid">
          <x:bgColor rgb="FFFCE3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dad733fc94d3c" /><Relationship Type="http://schemas.openxmlformats.org/officeDocument/2006/relationships/theme" Target="/xl/theme/theme1.xml" Id="Re3ddc10d5a074b65" /><Relationship Type="http://schemas.openxmlformats.org/officeDocument/2006/relationships/sharedStrings" Target="/xl/sharedStrings.xml" Id="R549423b8b41c42b3" /><Relationship Type="http://schemas.openxmlformats.org/officeDocument/2006/relationships/worksheet" Target="/xl/worksheets/sheet1.xml" Id="R0b61ca74da84454f" /><Relationship Type="http://schemas.openxmlformats.org/officeDocument/2006/relationships/worksheet" Target="/xl/worksheets/sheet2.xml" Id="Rc0c68722c0724eb9" /><Relationship Type="http://schemas.openxmlformats.org/officeDocument/2006/relationships/worksheet" Target="/xl/worksheets/sheet3.xml" Id="R41320a7925ef4334" /><Relationship Type="http://schemas.openxmlformats.org/officeDocument/2006/relationships/worksheet" Target="/xl/worksheets/sheet4.xml" Id="R5a90f0b1e6c143a2" /><Relationship Type="http://schemas.openxmlformats.org/officeDocument/2006/relationships/worksheet" Target="/xl/worksheets/sheet5.xml" Id="Rf26f4d780ea84d5a" /></Relationships>
</file>

<file path=xl/tables/table1.xml><?xml version="1.0" encoding="utf-8"?>
<x:table xmlns:x="http://schemas.openxmlformats.org/spreadsheetml/2006/main" id="1" name="BIMTasks" displayName="BIMTasks" ref="A7:T157" headerRowCount="1" totalsRowCount="0" totalsRowShown="0">
  <x:tableColumns count="20">
    <x:tableColumn id="1" name="Task ID"/>
    <x:tableColumn id="2" name="BIM code"/>
    <x:tableColumn id="3" name="Task / deliverable"/>
    <x:tableColumn id="4" name="Budget hours"/>
    <x:tableColumn id="5" name="Cost / hour CAD"/>
    <x:tableColumn id="6" name="Other budget CAD"/>
    <x:tableColumn id="7" name="Original budget CAD"/>
    <x:tableColumn id="8" name="Approved budget change CAD"/>
    <x:tableColumn id="9" name="Revised budget CAD"/>
    <x:tableColumn id="10" name="Actual hours"/>
    <x:tableColumn id="11" name="Actual cost CAD"/>
    <x:tableColumn id="12" name="Remaining cost CAD"/>
    <x:tableColumn id="13" name="Forecast cost CAD"/>
    <x:tableColumn id="14" name="Over / (under) CAD"/>
    <x:tableColumn id="15" name="Status"/>
    <x:tableColumn id="16" name="Required output / acceptance"/>
    <x:tableColumn id="17" name="Change / approval reference"/>
    <x:tableColumn id="18" name="Data review"/>
    <x:tableColumn id="19" name="Owner role"/>
    <x:tableColumn id="20" name="Due 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IMCosts" displayName="BIMCosts" ref="A7:M507" headerRowCount="1" totalsRowCount="0" totalsRowShown="0">
  <x:tableColumns count="13">
    <x:tableColumn id="1" name="Entry ID"/>
    <x:tableColumn id="2" name="Date"/>
    <x:tableColumn id="3" name="Task ID"/>
    <x:tableColumn id="4" name="BIM code"/>
    <x:tableColumn id="5" name="Cost type"/>
    <x:tableColumn id="6" name="Quantity / hours"/>
    <x:tableColumn id="7" name="Unit cost CAD"/>
    <x:tableColumn id="8" name="Actual cost CAD"/>
    <x:tableColumn id="9" name="Work reason"/>
    <x:tableColumn id="10" name="Description / allocation basis"/>
    <x:tableColumn id="11" name="Invoice / timesheet ref"/>
    <x:tableColumn id="12" name="Change / RFI ref"/>
    <x:tableColumn id="13" name="Data revie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ilotWeeks" displayName="PilotWeeks" ref="A7:K20" headerRowCount="1" totalsRowCount="0" totalsRowShown="0">
  <x:tableColumns count="11">
    <x:tableColumn id="1" name="Week starting"/>
    <x:tableColumn id="2" name="Operator hours"/>
    <x:tableColumn id="3" name="Cash expense CAD"/>
    <x:tableColumn id="4" name="Companies active"/>
    <x:tableColumn id="5" name="Returning contributors"/>
    <x:tableColumn id="6" name="Resource trials"/>
    <x:tableColumn id="7" name="Useful outcomes"/>
    <x:tableColumn id="8" name="Qualified enquiries"/>
    <x:tableColumn id="9" name="Unanswered topics"/>
    <x:tableColumn id="10" name="Evidence reference"/>
    <x:tableColumn id="11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9f62d8039444c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265f78528384ad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bdff094a560a46d0" /></Relationships>
</file>

<file path=xl/worksheets/sheet1.xml><?xml version="1.0" encoding="utf-8"?>
<x:worksheet xmlns:x="http://schemas.openxmlformats.org/spreadsheetml/2006/main">
  <x:sheetPr>
    <x:tabColor rgb="FF243C32"/>
  </x:sheetPr>
  <x:sheetViews>
    <x:sheetView showGridLines="0" workbookViewId="0"/>
  </x:sheetViews>
  <x:sheetFormatPr defaultRowHeight="15"/>
  <x:cols>
    <x:col min="1" max="1" width="17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5" t="str">
        <x:v>BIMTA  /  Project cost scorecard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6" t="str">
        <x:v>Project-to-date cost control. All amounts CAD. Start with Codes and guide.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Project ID</x:v>
      </x:c>
      <x:c r="B6" s="15"/>
      <x:c r="C6" s="2"/>
      <x:c r="D6" s="2" t="str">
        <x:v>Project name</x:v>
      </x:c>
      <x:c r="E6" s="15"/>
      <x:c r="F6" s="15"/>
      <x:c r="G6" s="15"/>
      <x:c r="H6" s="15"/>
    </x:row>
    <x:row r="7" ht="24" customHeight="1">
      <x:c r="A7" s="2" t="str">
        <x:v>Report date</x:v>
      </x:c>
      <x:c r="B7" s="21"/>
      <x:c r="C7" s="2"/>
      <x:c r="D7" s="2" t="str">
        <x:v>Approved BIM fee</x:v>
      </x:c>
      <x:c r="E7" s="19"/>
      <x:c r="F7" s="2"/>
      <x:c r="G7" s="2"/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24" customHeight="1">
      <x:c r="A9" s="2" t="str">
        <x:v>REVISED BUDGET</x:v>
      </x:c>
      <x:c r="B9" s="2"/>
      <x:c r="C9" s="2"/>
      <x:c r="D9" s="2" t="str">
        <x:v>ACTUAL TO DATE</x:v>
      </x:c>
      <x:c r="E9" s="2"/>
      <x:c r="F9" s="2"/>
      <x:c r="G9" s="2" t="str">
        <x:v>FORECAST AT FINISH</x:v>
      </x:c>
      <x:c r="H9" s="2"/>
    </x:row>
    <x:row r="10" ht="24" customHeight="1">
      <x:c r="A10" s="24" t="str">
        <x:f>IF(COUNT(Tasks!G8:G157)=0,"",SUM(Tasks!I8:I157))</x:f>
      </x:c>
      <x:c r="B10" s="24"/>
      <x:c r="C10" s="24"/>
      <x:c r="D10" s="24" t="str">
        <x:f>IF(COUNT('Cost log'!H8:H507)=0,"",SUM('Cost log'!H8:H507))</x:f>
      </x:c>
      <x:c r="E10" s="24"/>
      <x:c r="F10" s="24"/>
      <x:c r="G10" s="24" t="str">
        <x:f>IF(COUNT(Tasks!L8:L157)=0,"",SUM(Tasks!L8:L157)+SUM('Cost log'!H8:H507))</x:f>
      </x:c>
      <x:c r="H10" s="24"/>
    </x:row>
    <x:row r="11" ht="24" customHeight="1">
      <x:c r="A11" s="24"/>
      <x:c r="B11" s="24"/>
      <x:c r="C11" s="24"/>
      <x:c r="D11" s="24"/>
      <x:c r="E11" s="24"/>
      <x:c r="F11" s="24"/>
      <x:c r="G11" s="24"/>
      <x:c r="H11" s="24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 t="str">
        <x:v>Forecast over / (under)</x:v>
      </x:c>
      <x:c r="B13" s="2"/>
      <x:c r="C13" s="26" t="str">
        <x:f>IF(OR(A10="",G10=""),"",G10-A10)</x:f>
      </x:c>
      <x:c r="D13" s="2" t="str">
        <x:v>Fee less forecast</x:v>
      </x:c>
      <x:c r="E13" s="2"/>
      <x:c r="F13" s="26" t="str">
        <x:f>IF(OR(E7="",G10=""),"",E7-G10)</x:f>
      </x:c>
      <x:c r="G13" s="2"/>
      <x:c r="H13" s="2"/>
    </x:row>
    <x:row r="14" ht="24" customHeight="1">
      <x:c r="A14" s="2"/>
      <x:c r="B14" s="2"/>
      <x:c r="C14" s="27"/>
      <x:c r="D14" s="2"/>
      <x:c r="E14" s="2"/>
      <x:c r="F14" s="27"/>
      <x:c r="G14" s="2"/>
      <x:c r="H14" s="2"/>
    </x:row>
    <x:row r="15" ht="24" customHeight="1">
      <x:c r="A15" s="2" t="str">
        <x:v>Tasks to review</x:v>
      </x:c>
      <x:c r="B15" s="2"/>
      <x:c r="C15" s="27" t="n">
        <x:f>COUNTA(Tasks!A8:A157)-COUNTIF(Tasks!R8:R157,"Ready")</x:f>
        <x:v>24</x:v>
      </x:c>
      <x:c r="D15" s="2" t="str">
        <x:v>Cost rows to review</x:v>
      </x:c>
      <x:c r="E15" s="2"/>
      <x:c r="F15" s="27" t="n">
        <x:f>COUNTIF('Cost log'!M8:M507,"Missing input")+COUNTIF('Cost log'!M8:M507,"Duplicate entry ID")+COUNTIF('Cost log'!M8:M507,"Check task ID")</x:f>
        <x:v>0</x:v>
      </x:c>
      <x:c r="G15" s="2"/>
      <x:c r="H15" s="2"/>
    </x:row>
    <x:row r="16" ht="24" customHeight="1">
      <x:c r="A16" s="2" t="str">
        <x:v>Unallocated cost</x:v>
      </x:c>
      <x:c r="B16" s="2"/>
      <x:c r="C16" s="26" t="n">
        <x:f>SUM('Cost log'!H8:H507)-SUM(Tasks!K8:K157)</x:f>
        <x:v>0</x:v>
      </x:c>
      <x:c r="D16" s="2"/>
      <x:c r="E16" s="2"/>
      <x:c r="F16" s="27"/>
      <x:c r="G16" s="2"/>
      <x:c r="H16" s="2"/>
    </x:row>
    <x:row r="17" ht="24" customHeight="1">
      <x:c r="A17" s="2" t="str">
        <x:v>Scope-change cost</x:v>
      </x:c>
      <x:c r="B17" s="2"/>
      <x:c r="C17" s="26" t="n">
        <x:f>SUMIF('Cost log'!I8:I507,"Scope change",'Cost log'!H8:H507)</x:f>
        <x:v>0</x:v>
      </x:c>
      <x:c r="D17" s="2" t="str">
        <x:v>Rework cost</x:v>
      </x:c>
      <x:c r="E17" s="2"/>
      <x:c r="F17" s="26" t="n">
        <x:f>SUMIF('Cost log'!I8:I507,"Rework",'Cost log'!H8:H507)</x:f>
        <x:v>0</x:v>
      </x:c>
      <x:c r="G17" s="2"/>
      <x:c r="H17" s="2"/>
    </x:row>
    <x:row r="18" ht="24" customHeight="1">
      <x:c r="A18" s="28" t="str">
        <x:v>Totals include entered amounts only. Resolve review items before relying on budget or forecast.</x:v>
      </x:c>
      <x:c r="B18" s="28"/>
      <x:c r="C18" s="28"/>
      <x:c r="D18" s="28"/>
      <x:c r="E18" s="28"/>
      <x:c r="F18" s="28"/>
      <x:c r="G18" s="28"/>
      <x:c r="H18" s="28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44" customHeight="1">
      <x:c r="A20" s="12" t="str">
        <x:v>BIM code</x:v>
      </x:c>
      <x:c r="B20" s="12" t="str">
        <x:v>Task family</x:v>
      </x:c>
      <x:c r="C20" s="12" t="str">
        <x:v>Budget CAD</x:v>
      </x:c>
      <x:c r="D20" s="12" t="str">
        <x:v>Actual CAD</x:v>
      </x:c>
      <x:c r="E20" s="12" t="str">
        <x:v>Remaining CAD</x:v>
      </x:c>
      <x:c r="F20" s="12" t="str">
        <x:v>Forecast CAD</x:v>
      </x:c>
      <x:c r="G20" s="12" t="str">
        <x:v>Over / (under)</x:v>
      </x:c>
      <x:c r="H20" s="12" t="str">
        <x:v>Logged hours</x:v>
      </x:c>
    </x:row>
    <x:row r="21" ht="24" customHeight="1">
      <x:c r="A21" s="13" t="str">
        <x:v>BIM-010</x:v>
      </x:c>
      <x:c r="B21" s="13" t="str">
        <x:v>Scope and bid review</x:v>
      </x:c>
      <x:c r="C21" s="29" t="n">
        <x:f>SUMIF(Tasks!$B$8:$B$157,A21,Tasks!$I$8:$I$157)</x:f>
        <x:v>0</x:v>
      </x:c>
      <x:c r="D21" s="29" t="n">
        <x:f>SUMIF('Cost log'!$D$8:$D$507,A21,'Cost log'!$H$8:$H$507)</x:f>
        <x:v>0</x:v>
      </x:c>
      <x:c r="E21" s="29" t="n">
        <x:f>SUMIF(Tasks!$B$8:$B$157,A21,Tasks!$L$8:$L$157)</x:f>
        <x:v>0</x:v>
      </x:c>
      <x:c r="F21" s="29" t="n">
        <x:f>D21+E21</x:f>
        <x:v>0</x:v>
      </x:c>
      <x:c r="G21" s="29" t="n">
        <x:f>F21-C21</x:f>
        <x:v>0</x:v>
      </x:c>
      <x:c r="H21" s="30" t="n">
        <x:f>SUMIF(Tasks!$B$8:$B$157,A21,Tasks!$J$8:$J$157)</x:f>
        <x:v>0</x:v>
      </x:c>
    </x:row>
    <x:row r="22" ht="24" customHeight="1">
      <x:c r="A22" s="2" t="str">
        <x:v>BIM-020</x:v>
      </x:c>
      <x:c r="B22" s="2" t="str">
        <x:v>Planning and management</x:v>
      </x:c>
      <x:c r="C22" s="25" t="n">
        <x:f>SUMIF(Tasks!$B$8:$B$157,A22,Tasks!$I$8:$I$157)</x:f>
        <x:v>0</x:v>
      </x:c>
      <x:c r="D22" s="25" t="n">
        <x:f>SUMIF('Cost log'!$D$8:$D$507,A22,'Cost log'!$H$8:$H$507)</x:f>
        <x:v>0</x:v>
      </x:c>
      <x:c r="E22" s="25" t="n">
        <x:f>SUMIF(Tasks!$B$8:$B$157,A22,Tasks!$L$8:$L$157)</x:f>
        <x:v>0</x:v>
      </x:c>
      <x:c r="F22" s="25" t="n">
        <x:f>D22+E22</x:f>
        <x:v>0</x:v>
      </x:c>
      <x:c r="G22" s="25" t="n">
        <x:f>F22-C22</x:f>
        <x:v>0</x:v>
      </x:c>
      <x:c r="H22" s="31" t="n">
        <x:f>SUMIF(Tasks!$B$8:$B$157,A22,Tasks!$J$8:$J$157)</x:f>
        <x:v>0</x:v>
      </x:c>
    </x:row>
    <x:row r="23" ht="24" customHeight="1">
      <x:c r="A23" s="13" t="str">
        <x:v>BIM-030</x:v>
      </x:c>
      <x:c r="B23" s="13" t="str">
        <x:v>Model setup</x:v>
      </x:c>
      <x:c r="C23" s="29" t="n">
        <x:f>SUMIF(Tasks!$B$8:$B$157,A23,Tasks!$I$8:$I$157)</x:f>
        <x:v>0</x:v>
      </x:c>
      <x:c r="D23" s="29" t="n">
        <x:f>SUMIF('Cost log'!$D$8:$D$507,A23,'Cost log'!$H$8:$H$507)</x:f>
        <x:v>0</x:v>
      </x:c>
      <x:c r="E23" s="29" t="n">
        <x:f>SUMIF(Tasks!$B$8:$B$157,A23,Tasks!$L$8:$L$157)</x:f>
        <x:v>0</x:v>
      </x:c>
      <x:c r="F23" s="29" t="n">
        <x:f>D23+E23</x:f>
        <x:v>0</x:v>
      </x:c>
      <x:c r="G23" s="29" t="n">
        <x:f>F23-C23</x:f>
        <x:v>0</x:v>
      </x:c>
      <x:c r="H23" s="30" t="n">
        <x:f>SUMIF(Tasks!$B$8:$B$157,A23,Tasks!$J$8:$J$157)</x:f>
        <x:v>0</x:v>
      </x:c>
    </x:row>
    <x:row r="24" ht="24" customHeight="1">
      <x:c r="A24" s="2" t="str">
        <x:v>BIM-040</x:v>
      </x:c>
      <x:c r="B24" s="2" t="str">
        <x:v>Content and libraries</x:v>
      </x:c>
      <x:c r="C24" s="25" t="n">
        <x:f>SUMIF(Tasks!$B$8:$B$157,A24,Tasks!$I$8:$I$157)</x:f>
        <x:v>0</x:v>
      </x:c>
      <x:c r="D24" s="25" t="n">
        <x:f>SUMIF('Cost log'!$D$8:$D$507,A24,'Cost log'!$H$8:$H$507)</x:f>
        <x:v>0</x:v>
      </x:c>
      <x:c r="E24" s="25" t="n">
        <x:f>SUMIF(Tasks!$B$8:$B$157,A24,Tasks!$L$8:$L$157)</x:f>
        <x:v>0</x:v>
      </x:c>
      <x:c r="F24" s="25" t="n">
        <x:f>D24+E24</x:f>
        <x:v>0</x:v>
      </x:c>
      <x:c r="G24" s="25" t="n">
        <x:f>F24-C24</x:f>
        <x:v>0</x:v>
      </x:c>
      <x:c r="H24" s="31" t="n">
        <x:f>SUMIF(Tasks!$B$8:$B$157,A24,Tasks!$J$8:$J$157)</x:f>
        <x:v>0</x:v>
      </x:c>
    </x:row>
    <x:row r="25" ht="24" customHeight="1">
      <x:c r="A25" s="13" t="str">
        <x:v>BIM-050</x:v>
      </x:c>
      <x:c r="B25" s="13" t="str">
        <x:v>Trade modelling</x:v>
      </x:c>
      <x:c r="C25" s="29" t="n">
        <x:f>SUMIF(Tasks!$B$8:$B$157,A25,Tasks!$I$8:$I$157)</x:f>
        <x:v>0</x:v>
      </x:c>
      <x:c r="D25" s="29" t="n">
        <x:f>SUMIF('Cost log'!$D$8:$D$507,A25,'Cost log'!$H$8:$H$507)</x:f>
        <x:v>0</x:v>
      </x:c>
      <x:c r="E25" s="29" t="n">
        <x:f>SUMIF(Tasks!$B$8:$B$157,A25,Tasks!$L$8:$L$157)</x:f>
        <x:v>0</x:v>
      </x:c>
      <x:c r="F25" s="29" t="n">
        <x:f>D25+E25</x:f>
        <x:v>0</x:v>
      </x:c>
      <x:c r="G25" s="29" t="n">
        <x:f>F25-C25</x:f>
        <x:v>0</x:v>
      </x:c>
      <x:c r="H25" s="30" t="n">
        <x:f>SUMIF(Tasks!$B$8:$B$157,A25,Tasks!$J$8:$J$157)</x:f>
        <x:v>0</x:v>
      </x:c>
    </x:row>
    <x:row r="26" ht="24" customHeight="1">
      <x:c r="A26" s="2" t="str">
        <x:v>BIM-060</x:v>
      </x:c>
      <x:c r="B26" s="2" t="str">
        <x:v>Coordination</x:v>
      </x:c>
      <x:c r="C26" s="25" t="n">
        <x:f>SUMIF(Tasks!$B$8:$B$157,A26,Tasks!$I$8:$I$157)</x:f>
        <x:v>0</x:v>
      </x:c>
      <x:c r="D26" s="25" t="n">
        <x:f>SUMIF('Cost log'!$D$8:$D$507,A26,'Cost log'!$H$8:$H$507)</x:f>
        <x:v>0</x:v>
      </x:c>
      <x:c r="E26" s="25" t="n">
        <x:f>SUMIF(Tasks!$B$8:$B$157,A26,Tasks!$L$8:$L$157)</x:f>
        <x:v>0</x:v>
      </x:c>
      <x:c r="F26" s="25" t="n">
        <x:f>D26+E26</x:f>
        <x:v>0</x:v>
      </x:c>
      <x:c r="G26" s="25" t="n">
        <x:f>F26-C26</x:f>
        <x:v>0</x:v>
      </x:c>
      <x:c r="H26" s="31" t="n">
        <x:f>SUMIF(Tasks!$B$8:$B$157,A26,Tasks!$J$8:$J$157)</x:f>
        <x:v>0</x:v>
      </x:c>
    </x:row>
    <x:row r="27" ht="24" customHeight="1">
      <x:c r="A27" s="13" t="str">
        <x:v>BIM-070</x:v>
      </x:c>
      <x:c r="B27" s="13" t="str">
        <x:v>Quality checks</x:v>
      </x:c>
      <x:c r="C27" s="29" t="n">
        <x:f>SUMIF(Tasks!$B$8:$B$157,A27,Tasks!$I$8:$I$157)</x:f>
        <x:v>0</x:v>
      </x:c>
      <x:c r="D27" s="29" t="n">
        <x:f>SUMIF('Cost log'!$D$8:$D$507,A27,'Cost log'!$H$8:$H$507)</x:f>
        <x:v>0</x:v>
      </x:c>
      <x:c r="E27" s="29" t="n">
        <x:f>SUMIF(Tasks!$B$8:$B$157,A27,Tasks!$L$8:$L$157)</x:f>
        <x:v>0</x:v>
      </x:c>
      <x:c r="F27" s="29" t="n">
        <x:f>D27+E27</x:f>
        <x:v>0</x:v>
      </x:c>
      <x:c r="G27" s="29" t="n">
        <x:f>F27-C27</x:f>
        <x:v>0</x:v>
      </x:c>
      <x:c r="H27" s="30" t="n">
        <x:f>SUMIF(Tasks!$B$8:$B$157,A27,Tasks!$J$8:$J$157)</x:f>
        <x:v>0</x:v>
      </x:c>
    </x:row>
    <x:row r="28" ht="24" customHeight="1">
      <x:c r="A28" s="2" t="str">
        <x:v>BIM-080</x:v>
      </x:c>
      <x:c r="B28" s="2" t="str">
        <x:v>Drawings and details</x:v>
      </x:c>
      <x:c r="C28" s="25" t="n">
        <x:f>SUMIF(Tasks!$B$8:$B$157,A28,Tasks!$I$8:$I$157)</x:f>
        <x:v>0</x:v>
      </x:c>
      <x:c r="D28" s="25" t="n">
        <x:f>SUMIF('Cost log'!$D$8:$D$507,A28,'Cost log'!$H$8:$H$507)</x:f>
        <x:v>0</x:v>
      </x:c>
      <x:c r="E28" s="25" t="n">
        <x:f>SUMIF(Tasks!$B$8:$B$157,A28,Tasks!$L$8:$L$157)</x:f>
        <x:v>0</x:v>
      </x:c>
      <x:c r="F28" s="25" t="n">
        <x:f>D28+E28</x:f>
        <x:v>0</x:v>
      </x:c>
      <x:c r="G28" s="25" t="n">
        <x:f>F28-C28</x:f>
        <x:v>0</x:v>
      </x:c>
      <x:c r="H28" s="31" t="n">
        <x:f>SUMIF(Tasks!$B$8:$B$157,A28,Tasks!$J$8:$J$157)</x:f>
        <x:v>0</x:v>
      </x:c>
    </x:row>
    <x:row r="29" ht="24" customHeight="1">
      <x:c r="A29" s="13" t="str">
        <x:v>BIM-090</x:v>
      </x:c>
      <x:c r="B29" s="13" t="str">
        <x:v>Quantities and estimating</x:v>
      </x:c>
      <x:c r="C29" s="29" t="n">
        <x:f>SUMIF(Tasks!$B$8:$B$157,A29,Tasks!$I$8:$I$157)</x:f>
        <x:v>0</x:v>
      </x:c>
      <x:c r="D29" s="29" t="n">
        <x:f>SUMIF('Cost log'!$D$8:$D$507,A29,'Cost log'!$H$8:$H$507)</x:f>
        <x:v>0</x:v>
      </x:c>
      <x:c r="E29" s="29" t="n">
        <x:f>SUMIF(Tasks!$B$8:$B$157,A29,Tasks!$L$8:$L$157)</x:f>
        <x:v>0</x:v>
      </x:c>
      <x:c r="F29" s="29" t="n">
        <x:f>D29+E29</x:f>
        <x:v>0</x:v>
      </x:c>
      <x:c r="G29" s="29" t="n">
        <x:f>F29-C29</x:f>
        <x:v>0</x:v>
      </x:c>
      <x:c r="H29" s="30" t="n">
        <x:f>SUMIF(Tasks!$B$8:$B$157,A29,Tasks!$J$8:$J$157)</x:f>
        <x:v>0</x:v>
      </x:c>
    </x:row>
    <x:row r="30" ht="24" customHeight="1">
      <x:c r="A30" s="2" t="str">
        <x:v>BIM-100</x:v>
      </x:c>
      <x:c r="B30" s="2" t="str">
        <x:v>Prefab and fabrication data</x:v>
      </x:c>
      <x:c r="C30" s="25" t="n">
        <x:f>SUMIF(Tasks!$B$8:$B$157,A30,Tasks!$I$8:$I$157)</x:f>
        <x:v>0</x:v>
      </x:c>
      <x:c r="D30" s="25" t="n">
        <x:f>SUMIF('Cost log'!$D$8:$D$507,A30,'Cost log'!$H$8:$H$507)</x:f>
        <x:v>0</x:v>
      </x:c>
      <x:c r="E30" s="25" t="n">
        <x:f>SUMIF(Tasks!$B$8:$B$157,A30,Tasks!$L$8:$L$157)</x:f>
        <x:v>0</x:v>
      </x:c>
      <x:c r="F30" s="25" t="n">
        <x:f>D30+E30</x:f>
        <x:v>0</x:v>
      </x:c>
      <x:c r="G30" s="25" t="n">
        <x:f>F30-C30</x:f>
        <x:v>0</x:v>
      </x:c>
      <x:c r="H30" s="31" t="n">
        <x:f>SUMIF(Tasks!$B$8:$B$157,A30,Tasks!$J$8:$J$157)</x:f>
        <x:v>0</x:v>
      </x:c>
    </x:row>
    <x:row r="31" ht="24" customHeight="1">
      <x:c r="A31" s="13" t="str">
        <x:v>BIM-110</x:v>
      </x:c>
      <x:c r="B31" s="13" t="str">
        <x:v>Layout and field support</x:v>
      </x:c>
      <x:c r="C31" s="29" t="n">
        <x:f>SUMIF(Tasks!$B$8:$B$157,A31,Tasks!$I$8:$I$157)</x:f>
        <x:v>0</x:v>
      </x:c>
      <x:c r="D31" s="29" t="n">
        <x:f>SUMIF('Cost log'!$D$8:$D$507,A31,'Cost log'!$H$8:$H$507)</x:f>
        <x:v>0</x:v>
      </x:c>
      <x:c r="E31" s="29" t="n">
        <x:f>SUMIF(Tasks!$B$8:$B$157,A31,Tasks!$L$8:$L$157)</x:f>
        <x:v>0</x:v>
      </x:c>
      <x:c r="F31" s="29" t="n">
        <x:f>D31+E31</x:f>
        <x:v>0</x:v>
      </x:c>
      <x:c r="G31" s="29" t="n">
        <x:f>F31-C31</x:f>
        <x:v>0</x:v>
      </x:c>
      <x:c r="H31" s="30" t="n">
        <x:f>SUMIF(Tasks!$B$8:$B$157,A31,Tasks!$J$8:$J$157)</x:f>
        <x:v>0</x:v>
      </x:c>
    </x:row>
    <x:row r="32" ht="24" customHeight="1">
      <x:c r="A32" s="2" t="str">
        <x:v>BIM-120</x:v>
      </x:c>
      <x:c r="B32" s="2" t="str">
        <x:v>Scanning and survey</x:v>
      </x:c>
      <x:c r="C32" s="25" t="n">
        <x:f>SUMIF(Tasks!$B$8:$B$157,A32,Tasks!$I$8:$I$157)</x:f>
        <x:v>0</x:v>
      </x:c>
      <x:c r="D32" s="25" t="n">
        <x:f>SUMIF('Cost log'!$D$8:$D$507,A32,'Cost log'!$H$8:$H$507)</x:f>
        <x:v>0</x:v>
      </x:c>
      <x:c r="E32" s="25" t="n">
        <x:f>SUMIF(Tasks!$B$8:$B$157,A32,Tasks!$L$8:$L$157)</x:f>
        <x:v>0</x:v>
      </x:c>
      <x:c r="F32" s="25" t="n">
        <x:f>D32+E32</x:f>
        <x:v>0</x:v>
      </x:c>
      <x:c r="G32" s="25" t="n">
        <x:f>F32-C32</x:f>
        <x:v>0</x:v>
      </x:c>
      <x:c r="H32" s="31" t="n">
        <x:f>SUMIF(Tasks!$B$8:$B$157,A32,Tasks!$J$8:$J$157)</x:f>
        <x:v>0</x:v>
      </x:c>
    </x:row>
    <x:row r="33" ht="24" customHeight="1">
      <x:c r="A33" s="13" t="str">
        <x:v>BIM-130</x:v>
      </x:c>
      <x:c r="B33" s="13" t="str">
        <x:v>Sequence and logistics</x:v>
      </x:c>
      <x:c r="C33" s="29" t="n">
        <x:f>SUMIF(Tasks!$B$8:$B$157,A33,Tasks!$I$8:$I$157)</x:f>
        <x:v>0</x:v>
      </x:c>
      <x:c r="D33" s="29" t="n">
        <x:f>SUMIF('Cost log'!$D$8:$D$507,A33,'Cost log'!$H$8:$H$507)</x:f>
        <x:v>0</x:v>
      </x:c>
      <x:c r="E33" s="29" t="n">
        <x:f>SUMIF(Tasks!$B$8:$B$157,A33,Tasks!$L$8:$L$157)</x:f>
        <x:v>0</x:v>
      </x:c>
      <x:c r="F33" s="29" t="n">
        <x:f>D33+E33</x:f>
        <x:v>0</x:v>
      </x:c>
      <x:c r="G33" s="29" t="n">
        <x:f>F33-C33</x:f>
        <x:v>0</x:v>
      </x:c>
      <x:c r="H33" s="30" t="n">
        <x:f>SUMIF(Tasks!$B$8:$B$157,A33,Tasks!$J$8:$J$157)</x:f>
        <x:v>0</x:v>
      </x:c>
    </x:row>
    <x:row r="34" ht="24" customHeight="1">
      <x:c r="A34" s="2" t="str">
        <x:v>BIM-140</x:v>
      </x:c>
      <x:c r="B34" s="2" t="str">
        <x:v>Automation</x:v>
      </x:c>
      <x:c r="C34" s="25" t="n">
        <x:f>SUMIF(Tasks!$B$8:$B$157,A34,Tasks!$I$8:$I$157)</x:f>
        <x:v>0</x:v>
      </x:c>
      <x:c r="D34" s="25" t="n">
        <x:f>SUMIF('Cost log'!$D$8:$D$507,A34,'Cost log'!$H$8:$H$507)</x:f>
        <x:v>0</x:v>
      </x:c>
      <x:c r="E34" s="25" t="n">
        <x:f>SUMIF(Tasks!$B$8:$B$157,A34,Tasks!$L$8:$L$157)</x:f>
        <x:v>0</x:v>
      </x:c>
      <x:c r="F34" s="25" t="n">
        <x:f>D34+E34</x:f>
        <x:v>0</x:v>
      </x:c>
      <x:c r="G34" s="25" t="n">
        <x:f>F34-C34</x:f>
        <x:v>0</x:v>
      </x:c>
      <x:c r="H34" s="31" t="n">
        <x:f>SUMIF(Tasks!$B$8:$B$157,A34,Tasks!$J$8:$J$157)</x:f>
        <x:v>0</x:v>
      </x:c>
    </x:row>
    <x:row r="35" ht="24" customHeight="1">
      <x:c r="A35" s="13" t="str">
        <x:v>BIM-150</x:v>
      </x:c>
      <x:c r="B35" s="13" t="str">
        <x:v>Information exchange</x:v>
      </x:c>
      <x:c r="C35" s="29" t="n">
        <x:f>SUMIF(Tasks!$B$8:$B$157,A35,Tasks!$I$8:$I$157)</x:f>
        <x:v>0</x:v>
      </x:c>
      <x:c r="D35" s="29" t="n">
        <x:f>SUMIF('Cost log'!$D$8:$D$507,A35,'Cost log'!$H$8:$H$507)</x:f>
        <x:v>0</x:v>
      </x:c>
      <x:c r="E35" s="29" t="n">
        <x:f>SUMIF(Tasks!$B$8:$B$157,A35,Tasks!$L$8:$L$157)</x:f>
        <x:v>0</x:v>
      </x:c>
      <x:c r="F35" s="29" t="n">
        <x:f>D35+E35</x:f>
        <x:v>0</x:v>
      </x:c>
      <x:c r="G35" s="29" t="n">
        <x:f>F35-C35</x:f>
        <x:v>0</x:v>
      </x:c>
      <x:c r="H35" s="30" t="n">
        <x:f>SUMIF(Tasks!$B$8:$B$157,A35,Tasks!$J$8:$J$157)</x:f>
        <x:v>0</x:v>
      </x:c>
    </x:row>
    <x:row r="36" ht="24" customHeight="1">
      <x:c r="A36" s="2" t="str">
        <x:v>BIM-160</x:v>
      </x:c>
      <x:c r="B36" s="2" t="str">
        <x:v>CDE and document control</x:v>
      </x:c>
      <x:c r="C36" s="25" t="n">
        <x:f>SUMIF(Tasks!$B$8:$B$157,A36,Tasks!$I$8:$I$157)</x:f>
        <x:v>0</x:v>
      </x:c>
      <x:c r="D36" s="25" t="n">
        <x:f>SUMIF('Cost log'!$D$8:$D$507,A36,'Cost log'!$H$8:$H$507)</x:f>
        <x:v>0</x:v>
      </x:c>
      <x:c r="E36" s="25" t="n">
        <x:f>SUMIF(Tasks!$B$8:$B$157,A36,Tasks!$L$8:$L$157)</x:f>
        <x:v>0</x:v>
      </x:c>
      <x:c r="F36" s="25" t="n">
        <x:f>D36+E36</x:f>
        <x:v>0</x:v>
      </x:c>
      <x:c r="G36" s="25" t="n">
        <x:f>F36-C36</x:f>
        <x:v>0</x:v>
      </x:c>
      <x:c r="H36" s="31" t="n">
        <x:f>SUMIF(Tasks!$B$8:$B$157,A36,Tasks!$J$8:$J$157)</x:f>
        <x:v>0</x:v>
      </x:c>
    </x:row>
    <x:row r="37" ht="24" customHeight="1">
      <x:c r="A37" s="13" t="str">
        <x:v>BIM-170</x:v>
      </x:c>
      <x:c r="B37" s="13" t="str">
        <x:v>Asset data and handover</x:v>
      </x:c>
      <x:c r="C37" s="29" t="n">
        <x:f>SUMIF(Tasks!$B$8:$B$157,A37,Tasks!$I$8:$I$157)</x:f>
        <x:v>0</x:v>
      </x:c>
      <x:c r="D37" s="29" t="n">
        <x:f>SUMIF('Cost log'!$D$8:$D$507,A37,'Cost log'!$H$8:$H$507)</x:f>
        <x:v>0</x:v>
      </x:c>
      <x:c r="E37" s="29" t="n">
        <x:f>SUMIF(Tasks!$B$8:$B$157,A37,Tasks!$L$8:$L$157)</x:f>
        <x:v>0</x:v>
      </x:c>
      <x:c r="F37" s="29" t="n">
        <x:f>D37+E37</x:f>
        <x:v>0</x:v>
      </x:c>
      <x:c r="G37" s="29" t="n">
        <x:f>F37-C37</x:f>
        <x:v>0</x:v>
      </x:c>
      <x:c r="H37" s="30" t="n">
        <x:f>SUMIF(Tasks!$B$8:$B$157,A37,Tasks!$J$8:$J$157)</x:f>
        <x:v>0</x:v>
      </x:c>
    </x:row>
    <x:row r="38" ht="24" customHeight="1">
      <x:c r="A38" s="2" t="str">
        <x:v>BIM-180</x:v>
      </x:c>
      <x:c r="B38" s="2" t="str">
        <x:v>Training and support</x:v>
      </x:c>
      <x:c r="C38" s="25" t="n">
        <x:f>SUMIF(Tasks!$B$8:$B$157,A38,Tasks!$I$8:$I$157)</x:f>
        <x:v>0</x:v>
      </x:c>
      <x:c r="D38" s="25" t="n">
        <x:f>SUMIF('Cost log'!$D$8:$D$507,A38,'Cost log'!$H$8:$H$507)</x:f>
        <x:v>0</x:v>
      </x:c>
      <x:c r="E38" s="25" t="n">
        <x:f>SUMIF(Tasks!$B$8:$B$157,A38,Tasks!$L$8:$L$157)</x:f>
        <x:v>0</x:v>
      </x:c>
      <x:c r="F38" s="25" t="n">
        <x:f>D38+E38</x:f>
        <x:v>0</x:v>
      </x:c>
      <x:c r="G38" s="25" t="n">
        <x:f>F38-C38</x:f>
        <x:v>0</x:v>
      </x:c>
      <x:c r="H38" s="31" t="n">
        <x:f>SUMIF(Tasks!$B$8:$B$157,A38,Tasks!$J$8:$J$157)</x:f>
        <x:v>0</x:v>
      </x:c>
    </x:row>
    <x:row r="39" ht="24" customHeight="1">
      <x:c r="A39" s="13" t="str">
        <x:v>BIM-190</x:v>
      </x:c>
      <x:c r="B39" s="13" t="str">
        <x:v>Software and add-ons</x:v>
      </x:c>
      <x:c r="C39" s="29" t="n">
        <x:f>SUMIF(Tasks!$B$8:$B$157,A39,Tasks!$I$8:$I$157)</x:f>
        <x:v>0</x:v>
      </x:c>
      <x:c r="D39" s="29" t="n">
        <x:f>SUMIF('Cost log'!$D$8:$D$507,A39,'Cost log'!$H$8:$H$507)</x:f>
        <x:v>0</x:v>
      </x:c>
      <x:c r="E39" s="29" t="n">
        <x:f>SUMIF(Tasks!$B$8:$B$157,A39,Tasks!$L$8:$L$157)</x:f>
        <x:v>0</x:v>
      </x:c>
      <x:c r="F39" s="29" t="n">
        <x:f>D39+E39</x:f>
        <x:v>0</x:v>
      </x:c>
      <x:c r="G39" s="29" t="n">
        <x:f>F39-C39</x:f>
        <x:v>0</x:v>
      </x:c>
      <x:c r="H39" s="30" t="n">
        <x:f>SUMIF(Tasks!$B$8:$B$157,A39,Tasks!$J$8:$J$157)</x:f>
        <x:v>0</x:v>
      </x:c>
    </x:row>
    <x:row r="40" ht="24" customHeight="1">
      <x:c r="A40" s="2" t="str">
        <x:v>BIM-200</x:v>
      </x:c>
      <x:c r="B40" s="2" t="str">
        <x:v>Hardware and equipment</x:v>
      </x:c>
      <x:c r="C40" s="25" t="n">
        <x:f>SUMIF(Tasks!$B$8:$B$157,A40,Tasks!$I$8:$I$157)</x:f>
        <x:v>0</x:v>
      </x:c>
      <x:c r="D40" s="25" t="n">
        <x:f>SUMIF('Cost log'!$D$8:$D$507,A40,'Cost log'!$H$8:$H$507)</x:f>
        <x:v>0</x:v>
      </x:c>
      <x:c r="E40" s="25" t="n">
        <x:f>SUMIF(Tasks!$B$8:$B$157,A40,Tasks!$L$8:$L$157)</x:f>
        <x:v>0</x:v>
      </x:c>
      <x:c r="F40" s="25" t="n">
        <x:f>D40+E40</x:f>
        <x:v>0</x:v>
      </x:c>
      <x:c r="G40" s="25" t="n">
        <x:f>F40-C40</x:f>
        <x:v>0</x:v>
      </x:c>
      <x:c r="H40" s="31" t="n">
        <x:f>SUMIF(Tasks!$B$8:$B$157,A40,Tasks!$J$8:$J$157)</x:f>
        <x:v>0</x:v>
      </x:c>
    </x:row>
    <x:row r="41" ht="24" customHeight="1">
      <x:c r="A41" s="13" t="str">
        <x:v>BIM-210</x:v>
      </x:c>
      <x:c r="B41" s="13" t="str">
        <x:v>Storage and connectivity</x:v>
      </x:c>
      <x:c r="C41" s="29" t="n">
        <x:f>SUMIF(Tasks!$B$8:$B$157,A41,Tasks!$I$8:$I$157)</x:f>
        <x:v>0</x:v>
      </x:c>
      <x:c r="D41" s="29" t="n">
        <x:f>SUMIF('Cost log'!$D$8:$D$507,A41,'Cost log'!$H$8:$H$507)</x:f>
        <x:v>0</x:v>
      </x:c>
      <x:c r="E41" s="29" t="n">
        <x:f>SUMIF(Tasks!$B$8:$B$157,A41,Tasks!$L$8:$L$157)</x:f>
        <x:v>0</x:v>
      </x:c>
      <x:c r="F41" s="29" t="n">
        <x:f>D41+E41</x:f>
        <x:v>0</x:v>
      </x:c>
      <x:c r="G41" s="29" t="n">
        <x:f>F41-C41</x:f>
        <x:v>0</x:v>
      </x:c>
      <x:c r="H41" s="30" t="n">
        <x:f>SUMIF(Tasks!$B$8:$B$157,A41,Tasks!$J$8:$J$157)</x:f>
        <x:v>0</x:v>
      </x:c>
    </x:row>
    <x:row r="42" ht="24" customHeight="1">
      <x:c r="A42" s="2" t="str">
        <x:v>BIM-220</x:v>
      </x:c>
      <x:c r="B42" s="2" t="str">
        <x:v>External BIM services</x:v>
      </x:c>
      <x:c r="C42" s="25" t="n">
        <x:f>SUMIF(Tasks!$B$8:$B$157,A42,Tasks!$I$8:$I$157)</x:f>
        <x:v>0</x:v>
      </x:c>
      <x:c r="D42" s="25" t="n">
        <x:f>SUMIF('Cost log'!$D$8:$D$507,A42,'Cost log'!$H$8:$H$507)</x:f>
        <x:v>0</x:v>
      </x:c>
      <x:c r="E42" s="25" t="n">
        <x:f>SUMIF(Tasks!$B$8:$B$157,A42,Tasks!$L$8:$L$157)</x:f>
        <x:v>0</x:v>
      </x:c>
      <x:c r="F42" s="25" t="n">
        <x:f>D42+E42</x:f>
        <x:v>0</x:v>
      </x:c>
      <x:c r="G42" s="25" t="n">
        <x:f>F42-C42</x:f>
        <x:v>0</x:v>
      </x:c>
      <x:c r="H42" s="31" t="n">
        <x:f>SUMIF(Tasks!$B$8:$B$157,A42,Tasks!$J$8:$J$157)</x:f>
        <x:v>0</x:v>
      </x:c>
    </x:row>
    <x:row r="43" ht="24" customHeight="1">
      <x:c r="A43" s="13" t="str">
        <x:v>BIM-230</x:v>
      </x:c>
      <x:c r="B43" s="13" t="str">
        <x:v>BIM overhead</x:v>
      </x:c>
      <x:c r="C43" s="29" t="n">
        <x:f>SUMIF(Tasks!$B$8:$B$157,A43,Tasks!$I$8:$I$157)</x:f>
        <x:v>0</x:v>
      </x:c>
      <x:c r="D43" s="29" t="n">
        <x:f>SUMIF('Cost log'!$D$8:$D$507,A43,'Cost log'!$H$8:$H$507)</x:f>
        <x:v>0</x:v>
      </x:c>
      <x:c r="E43" s="29" t="n">
        <x:f>SUMIF(Tasks!$B$8:$B$157,A43,Tasks!$L$8:$L$157)</x:f>
        <x:v>0</x:v>
      </x:c>
      <x:c r="F43" s="29" t="n">
        <x:f>D43+E43</x:f>
        <x:v>0</x:v>
      </x:c>
      <x:c r="G43" s="29" t="n">
        <x:f>F43-C43</x:f>
        <x:v>0</x:v>
      </x:c>
      <x:c r="H43" s="30" t="n">
        <x:f>SUMIF(Tasks!$B$8:$B$157,A43,Tasks!$J$8:$J$157)</x:f>
        <x:v>0</x:v>
      </x:c>
    </x:row>
    <x:row r="44" ht="24" customHeight="1">
      <x:c r="A44" s="2" t="str">
        <x:v>BIM-240</x:v>
      </x:c>
      <x:c r="B44" s="2" t="str">
        <x:v>Other BIM scope</x:v>
      </x:c>
      <x:c r="C44" s="25" t="n">
        <x:f>SUMIF(Tasks!$B$8:$B$157,A44,Tasks!$I$8:$I$157)</x:f>
        <x:v>0</x:v>
      </x:c>
      <x:c r="D44" s="25" t="n">
        <x:f>SUMIF('Cost log'!$D$8:$D$507,A44,'Cost log'!$H$8:$H$507)</x:f>
        <x:v>0</x:v>
      </x:c>
      <x:c r="E44" s="25" t="n">
        <x:f>SUMIF(Tasks!$B$8:$B$157,A44,Tasks!$L$8:$L$157)</x:f>
        <x:v>0</x:v>
      </x:c>
      <x:c r="F44" s="25" t="n">
        <x:f>D44+E44</x:f>
        <x:v>0</x:v>
      </x:c>
      <x:c r="G44" s="25" t="n">
        <x:f>F44-C44</x:f>
        <x:v>0</x:v>
      </x:c>
      <x:c r="H44" s="31" t="n">
        <x:f>SUMIF(Tasks!$B$8:$B$157,A44,Tasks!$J$8:$J$157)</x:f>
        <x:v>0</x:v>
      </x:c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 t="str">
        <x:v>BIM cost codes are internal management categories. No billing rates or savings benchmarks are assumed.</x:v>
      </x:c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</x:sheetData>
  <x:mergeCells>
    <x:mergeCell ref="E6:H6"/>
    <x:mergeCell ref="A10:C11"/>
    <x:mergeCell ref="D10:F11"/>
    <x:mergeCell ref="G10:H11"/>
    <x:mergeCell ref="A18:H18"/>
    <x:mergeCell ref="A46:H46"/>
  </x:mergeCells>
  <x:conditionalFormatting sqref="G21:G44">
    <x:cfRule type="cellIs" dxfId="3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C3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48" hidden="0" customWidth="1"/>
    <x:col min="17" max="17" width="28" hidden="0" customWidth="1"/>
    <x:col min="18" max="18" width="30" hidden="0" customWidth="1"/>
    <x:col min="19" max="19" width="18" hidden="0" customWidth="1"/>
    <x:col min="20" max="20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4" customHeight="1">
      <x:c r="A2" s="5" t="str">
        <x:v>BIMTA  /  Task budget and forecast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6" t="str">
        <x:v>Amber cells = enter data. Green cells = calculated. Filter by code or status. Scroll right for forecast and acceptance.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44" customHeight="1">
      <x:c r="A7" s="12" t="str">
        <x:v>Task ID</x:v>
      </x:c>
      <x:c r="B7" s="12" t="str">
        <x:v>BIM code</x:v>
      </x:c>
      <x:c r="C7" s="12" t="str">
        <x:v>Task / deliverable</x:v>
      </x:c>
      <x:c r="D7" s="12" t="str">
        <x:v>Budget hours</x:v>
      </x:c>
      <x:c r="E7" s="12" t="str">
        <x:v>Cost / hour CAD</x:v>
      </x:c>
      <x:c r="F7" s="12" t="str">
        <x:v>Other budget CAD</x:v>
      </x:c>
      <x:c r="G7" s="12" t="str">
        <x:v>Original budget CAD</x:v>
      </x:c>
      <x:c r="H7" s="12" t="str">
        <x:v>Approved budget change CAD</x:v>
      </x:c>
      <x:c r="I7" s="12" t="str">
        <x:v>Revised budget CAD</x:v>
      </x:c>
      <x:c r="J7" s="12" t="str">
        <x:v>Actual hours</x:v>
      </x:c>
      <x:c r="K7" s="12" t="str">
        <x:v>Actual cost CAD</x:v>
      </x:c>
      <x:c r="L7" s="12" t="str">
        <x:v>Remaining cost CAD</x:v>
      </x:c>
      <x:c r="M7" s="12" t="str">
        <x:v>Forecast cost CAD</x:v>
      </x:c>
      <x:c r="N7" s="12" t="str">
        <x:v>Over / (under) CAD</x:v>
      </x:c>
      <x:c r="O7" s="12" t="str">
        <x:v>Status</x:v>
      </x:c>
      <x:c r="P7" s="12" t="str">
        <x:v>Required output / acceptance</x:v>
      </x:c>
      <x:c r="Q7" s="12" t="str">
        <x:v>Change / approval reference</x:v>
      </x:c>
      <x:c r="R7" s="12" t="str">
        <x:v>Data review</x:v>
      </x:c>
      <x:c r="S7" s="12" t="str">
        <x:v>Owner role</x:v>
      </x:c>
      <x:c r="T7" s="12" t="str">
        <x:v>Due date</x:v>
      </x:c>
    </x:row>
    <x:row r="8" ht="24" customHeight="1">
      <x:c r="A8" s="15" t="str">
        <x:v>T001</x:v>
      </x:c>
      <x:c r="B8" s="15" t="str">
        <x:v>BIM-010</x:v>
      </x:c>
      <x:c r="C8" s="15" t="str">
        <x:v>Scope and bid review</x:v>
      </x:c>
      <x:c r="D8" s="18"/>
      <x:c r="E8" s="19"/>
      <x:c r="F8" s="19"/>
      <x:c r="G8" s="20" t="str">
        <x:f>IF(A8="","",IF(COUNT(D8:F8)&lt;3,"",D8*E8+F8))</x:f>
      </x:c>
      <x:c r="H8" s="19"/>
      <x:c r="I8" s="20" t="str">
        <x:f>IF(G8="","",G8+H8)</x:f>
      </x:c>
      <x:c r="J8" s="17" t="n">
        <x:f>IF(A8="","",SUMIFS('Cost log'!$F$8:$F$507,'Cost log'!$C$8:$C$507,A8,'Cost log'!$E$8:$E$507,"Labour"))</x:f>
        <x:v>0</x:v>
      </x:c>
      <x:c r="K8" s="20" t="n">
        <x:f>IF(A8="","",SUMIF('Cost log'!$C$8:$C$507,A8,'Cost log'!$H$8:$H$507))</x:f>
        <x:v>0</x:v>
      </x:c>
      <x:c r="L8" s="19"/>
      <x:c r="M8" s="20" t="str">
        <x:f>IF(OR(A8="",L8=""),"",K8+L8)</x:f>
      </x:c>
      <x:c r="N8" s="20" t="str">
        <x:f>IF(OR(I8="",M8=""),"",M8-I8)</x:f>
      </x:c>
      <x:c r="O8" s="15" t="str">
        <x:v>Not started</x:v>
      </x:c>
      <x:c r="P8" s="15"/>
      <x:c r="Q8" s="15"/>
      <x:c r="R8" s="17" t="str">
        <x:f>IF(A8="","",IF(COUNTIF($A$8:$A$157,A8)&gt;1,"Duplicate task ID",IF(COUNTIF('Codes and guide'!$A$23:$A$46,B8)&lt;&gt;1,"Check BIM code",IF(OR(G8="",L8=""),"Enter budget / remaining",IF(OR(D8&lt;0,E8&lt;0,F8&lt;0,L8&lt;0),"Check negative input",IF(AND(O8="Complete",L8&lt;&gt;0),"Complete: remaining not zero","Ready"))))))</x:f>
        <x:v>Enter budget / remaining</x:v>
      </x:c>
      <x:c r="S8" s="15"/>
      <x:c r="T8" s="21"/>
    </x:row>
    <x:row r="9" ht="24" customHeight="1">
      <x:c r="A9" s="15" t="str">
        <x:v>T002</x:v>
      </x:c>
      <x:c r="B9" s="15" t="str">
        <x:v>BIM-020</x:v>
      </x:c>
      <x:c r="C9" s="15" t="str">
        <x:v>Planning and management</x:v>
      </x:c>
      <x:c r="D9" s="18"/>
      <x:c r="E9" s="19"/>
      <x:c r="F9" s="19"/>
      <x:c r="G9" s="20" t="str">
        <x:f>IF(A9="","",IF(COUNT(D9:F9)&lt;3,"",D9*E9+F9))</x:f>
      </x:c>
      <x:c r="H9" s="19"/>
      <x:c r="I9" s="20" t="str">
        <x:f>IF(G9="","",G9+H9)</x:f>
      </x:c>
      <x:c r="J9" s="17" t="n">
        <x:f>IF(A9="","",SUMIFS('Cost log'!$F$8:$F$507,'Cost log'!$C$8:$C$507,A9,'Cost log'!$E$8:$E$507,"Labour"))</x:f>
        <x:v>0</x:v>
      </x:c>
      <x:c r="K9" s="20" t="n">
        <x:f>IF(A9="","",SUMIF('Cost log'!$C$8:$C$507,A9,'Cost log'!$H$8:$H$507))</x:f>
        <x:v>0</x:v>
      </x:c>
      <x:c r="L9" s="19"/>
      <x:c r="M9" s="20" t="str">
        <x:f>IF(OR(A9="",L9=""),"",K9+L9)</x:f>
      </x:c>
      <x:c r="N9" s="20" t="str">
        <x:f>IF(OR(I9="",M9=""),"",M9-I9)</x:f>
      </x:c>
      <x:c r="O9" s="15" t="str">
        <x:v>Not started</x:v>
      </x:c>
      <x:c r="P9" s="15"/>
      <x:c r="Q9" s="15"/>
      <x:c r="R9" s="17" t="str">
        <x:f>IF(A9="","",IF(COUNTIF($A$8:$A$157,A9)&gt;1,"Duplicate task ID",IF(COUNTIF('Codes and guide'!$A$23:$A$46,B9)&lt;&gt;1,"Check BIM code",IF(OR(G9="",L9=""),"Enter budget / remaining",IF(OR(D9&lt;0,E9&lt;0,F9&lt;0,L9&lt;0),"Check negative input",IF(AND(O9="Complete",L9&lt;&gt;0),"Complete: remaining not zero","Ready"))))))</x:f>
        <x:v>Enter budget / remaining</x:v>
      </x:c>
      <x:c r="S9" s="15"/>
      <x:c r="T9" s="21"/>
    </x:row>
    <x:row r="10" ht="24" customHeight="1">
      <x:c r="A10" s="15" t="str">
        <x:v>T003</x:v>
      </x:c>
      <x:c r="B10" s="15" t="str">
        <x:v>BIM-030</x:v>
      </x:c>
      <x:c r="C10" s="15" t="str">
        <x:v>Model setup</x:v>
      </x:c>
      <x:c r="D10" s="18"/>
      <x:c r="E10" s="19"/>
      <x:c r="F10" s="19"/>
      <x:c r="G10" s="20" t="str">
        <x:f>IF(A10="","",IF(COUNT(D10:F10)&lt;3,"",D10*E10+F10))</x:f>
      </x:c>
      <x:c r="H10" s="19"/>
      <x:c r="I10" s="20" t="str">
        <x:f>IF(G10="","",G10+H10)</x:f>
      </x:c>
      <x:c r="J10" s="17" t="n">
        <x:f>IF(A10="","",SUMIFS('Cost log'!$F$8:$F$507,'Cost log'!$C$8:$C$507,A10,'Cost log'!$E$8:$E$507,"Labour"))</x:f>
        <x:v>0</x:v>
      </x:c>
      <x:c r="K10" s="20" t="n">
        <x:f>IF(A10="","",SUMIF('Cost log'!$C$8:$C$507,A10,'Cost log'!$H$8:$H$507))</x:f>
        <x:v>0</x:v>
      </x:c>
      <x:c r="L10" s="19"/>
      <x:c r="M10" s="20" t="str">
        <x:f>IF(OR(A10="",L10=""),"",K10+L10)</x:f>
      </x:c>
      <x:c r="N10" s="20" t="str">
        <x:f>IF(OR(I10="",M10=""),"",M10-I10)</x:f>
      </x:c>
      <x:c r="O10" s="15" t="str">
        <x:v>Not started</x:v>
      </x:c>
      <x:c r="P10" s="15"/>
      <x:c r="Q10" s="15"/>
      <x:c r="R10" s="17" t="str">
        <x:f>IF(A10="","",IF(COUNTIF($A$8:$A$157,A10)&gt;1,"Duplicate task ID",IF(COUNTIF('Codes and guide'!$A$23:$A$46,B10)&lt;&gt;1,"Check BIM code",IF(OR(G10="",L10=""),"Enter budget / remaining",IF(OR(D10&lt;0,E10&lt;0,F10&lt;0,L10&lt;0),"Check negative input",IF(AND(O10="Complete",L10&lt;&gt;0),"Complete: remaining not zero","Ready"))))))</x:f>
        <x:v>Enter budget / remaining</x:v>
      </x:c>
      <x:c r="S10" s="15"/>
      <x:c r="T10" s="21"/>
    </x:row>
    <x:row r="11" ht="24" customHeight="1">
      <x:c r="A11" s="15" t="str">
        <x:v>T004</x:v>
      </x:c>
      <x:c r="B11" s="15" t="str">
        <x:v>BIM-040</x:v>
      </x:c>
      <x:c r="C11" s="15" t="str">
        <x:v>Content and libraries</x:v>
      </x:c>
      <x:c r="D11" s="18"/>
      <x:c r="E11" s="19"/>
      <x:c r="F11" s="19"/>
      <x:c r="G11" s="20" t="str">
        <x:f>IF(A11="","",IF(COUNT(D11:F11)&lt;3,"",D11*E11+F11))</x:f>
      </x:c>
      <x:c r="H11" s="19"/>
      <x:c r="I11" s="20" t="str">
        <x:f>IF(G11="","",G11+H11)</x:f>
      </x:c>
      <x:c r="J11" s="17" t="n">
        <x:f>IF(A11="","",SUMIFS('Cost log'!$F$8:$F$507,'Cost log'!$C$8:$C$507,A11,'Cost log'!$E$8:$E$507,"Labour"))</x:f>
        <x:v>0</x:v>
      </x:c>
      <x:c r="K11" s="20" t="n">
        <x:f>IF(A11="","",SUMIF('Cost log'!$C$8:$C$507,A11,'Cost log'!$H$8:$H$507))</x:f>
        <x:v>0</x:v>
      </x:c>
      <x:c r="L11" s="19"/>
      <x:c r="M11" s="20" t="str">
        <x:f>IF(OR(A11="",L11=""),"",K11+L11)</x:f>
      </x:c>
      <x:c r="N11" s="20" t="str">
        <x:f>IF(OR(I11="",M11=""),"",M11-I11)</x:f>
      </x:c>
      <x:c r="O11" s="15" t="str">
        <x:v>Not started</x:v>
      </x:c>
      <x:c r="P11" s="15"/>
      <x:c r="Q11" s="15"/>
      <x:c r="R11" s="17" t="str">
        <x:f>IF(A11="","",IF(COUNTIF($A$8:$A$157,A11)&gt;1,"Duplicate task ID",IF(COUNTIF('Codes and guide'!$A$23:$A$46,B11)&lt;&gt;1,"Check BIM code",IF(OR(G11="",L11=""),"Enter budget / remaining",IF(OR(D11&lt;0,E11&lt;0,F11&lt;0,L11&lt;0),"Check negative input",IF(AND(O11="Complete",L11&lt;&gt;0),"Complete: remaining not zero","Ready"))))))</x:f>
        <x:v>Enter budget / remaining</x:v>
      </x:c>
      <x:c r="S11" s="15"/>
      <x:c r="T11" s="21"/>
    </x:row>
    <x:row r="12" ht="24" customHeight="1">
      <x:c r="A12" s="15" t="str">
        <x:v>T005</x:v>
      </x:c>
      <x:c r="B12" s="15" t="str">
        <x:v>BIM-050</x:v>
      </x:c>
      <x:c r="C12" s="15" t="str">
        <x:v>Trade modelling</x:v>
      </x:c>
      <x:c r="D12" s="18"/>
      <x:c r="E12" s="19"/>
      <x:c r="F12" s="19"/>
      <x:c r="G12" s="20" t="str">
        <x:f>IF(A12="","",IF(COUNT(D12:F12)&lt;3,"",D12*E12+F12))</x:f>
      </x:c>
      <x:c r="H12" s="19"/>
      <x:c r="I12" s="20" t="str">
        <x:f>IF(G12="","",G12+H12)</x:f>
      </x:c>
      <x:c r="J12" s="17" t="n">
        <x:f>IF(A12="","",SUMIFS('Cost log'!$F$8:$F$507,'Cost log'!$C$8:$C$507,A12,'Cost log'!$E$8:$E$507,"Labour"))</x:f>
        <x:v>0</x:v>
      </x:c>
      <x:c r="K12" s="20" t="n">
        <x:f>IF(A12="","",SUMIF('Cost log'!$C$8:$C$507,A12,'Cost log'!$H$8:$H$507))</x:f>
        <x:v>0</x:v>
      </x:c>
      <x:c r="L12" s="19"/>
      <x:c r="M12" s="20" t="str">
        <x:f>IF(OR(A12="",L12=""),"",K12+L12)</x:f>
      </x:c>
      <x:c r="N12" s="20" t="str">
        <x:f>IF(OR(I12="",M12=""),"",M12-I12)</x:f>
      </x:c>
      <x:c r="O12" s="15" t="str">
        <x:v>Not started</x:v>
      </x:c>
      <x:c r="P12" s="15"/>
      <x:c r="Q12" s="15"/>
      <x:c r="R12" s="17" t="str">
        <x:f>IF(A12="","",IF(COUNTIF($A$8:$A$157,A12)&gt;1,"Duplicate task ID",IF(COUNTIF('Codes and guide'!$A$23:$A$46,B12)&lt;&gt;1,"Check BIM code",IF(OR(G12="",L12=""),"Enter budget / remaining",IF(OR(D12&lt;0,E12&lt;0,F12&lt;0,L12&lt;0),"Check negative input",IF(AND(O12="Complete",L12&lt;&gt;0),"Complete: remaining not zero","Ready"))))))</x:f>
        <x:v>Enter budget / remaining</x:v>
      </x:c>
      <x:c r="S12" s="15"/>
      <x:c r="T12" s="21"/>
    </x:row>
    <x:row r="13" ht="24" customHeight="1">
      <x:c r="A13" s="15" t="str">
        <x:v>T006</x:v>
      </x:c>
      <x:c r="B13" s="15" t="str">
        <x:v>BIM-060</x:v>
      </x:c>
      <x:c r="C13" s="15" t="str">
        <x:v>Coordination</x:v>
      </x:c>
      <x:c r="D13" s="18"/>
      <x:c r="E13" s="19"/>
      <x:c r="F13" s="19"/>
      <x:c r="G13" s="20" t="str">
        <x:f>IF(A13="","",IF(COUNT(D13:F13)&lt;3,"",D13*E13+F13))</x:f>
      </x:c>
      <x:c r="H13" s="19"/>
      <x:c r="I13" s="20" t="str">
        <x:f>IF(G13="","",G13+H13)</x:f>
      </x:c>
      <x:c r="J13" s="17" t="n">
        <x:f>IF(A13="","",SUMIFS('Cost log'!$F$8:$F$507,'Cost log'!$C$8:$C$507,A13,'Cost log'!$E$8:$E$507,"Labour"))</x:f>
        <x:v>0</x:v>
      </x:c>
      <x:c r="K13" s="20" t="n">
        <x:f>IF(A13="","",SUMIF('Cost log'!$C$8:$C$507,A13,'Cost log'!$H$8:$H$507))</x:f>
        <x:v>0</x:v>
      </x:c>
      <x:c r="L13" s="19"/>
      <x:c r="M13" s="20" t="str">
        <x:f>IF(OR(A13="",L13=""),"",K13+L13)</x:f>
      </x:c>
      <x:c r="N13" s="20" t="str">
        <x:f>IF(OR(I13="",M13=""),"",M13-I13)</x:f>
      </x:c>
      <x:c r="O13" s="15" t="str">
        <x:v>Not started</x:v>
      </x:c>
      <x:c r="P13" s="15"/>
      <x:c r="Q13" s="15"/>
      <x:c r="R13" s="17" t="str">
        <x:f>IF(A13="","",IF(COUNTIF($A$8:$A$157,A13)&gt;1,"Duplicate task ID",IF(COUNTIF('Codes and guide'!$A$23:$A$46,B13)&lt;&gt;1,"Check BIM code",IF(OR(G13="",L13=""),"Enter budget / remaining",IF(OR(D13&lt;0,E13&lt;0,F13&lt;0,L13&lt;0),"Check negative input",IF(AND(O13="Complete",L13&lt;&gt;0),"Complete: remaining not zero","Ready"))))))</x:f>
        <x:v>Enter budget / remaining</x:v>
      </x:c>
      <x:c r="S13" s="15"/>
      <x:c r="T13" s="21"/>
    </x:row>
    <x:row r="14" ht="24" customHeight="1">
      <x:c r="A14" s="15" t="str">
        <x:v>T007</x:v>
      </x:c>
      <x:c r="B14" s="15" t="str">
        <x:v>BIM-070</x:v>
      </x:c>
      <x:c r="C14" s="15" t="str">
        <x:v>Quality checks</x:v>
      </x:c>
      <x:c r="D14" s="18"/>
      <x:c r="E14" s="19"/>
      <x:c r="F14" s="19"/>
      <x:c r="G14" s="20" t="str">
        <x:f>IF(A14="","",IF(COUNT(D14:F14)&lt;3,"",D14*E14+F14))</x:f>
      </x:c>
      <x:c r="H14" s="19"/>
      <x:c r="I14" s="20" t="str">
        <x:f>IF(G14="","",G14+H14)</x:f>
      </x:c>
      <x:c r="J14" s="17" t="n">
        <x:f>IF(A14="","",SUMIFS('Cost log'!$F$8:$F$507,'Cost log'!$C$8:$C$507,A14,'Cost log'!$E$8:$E$507,"Labour"))</x:f>
        <x:v>0</x:v>
      </x:c>
      <x:c r="K14" s="20" t="n">
        <x:f>IF(A14="","",SUMIF('Cost log'!$C$8:$C$507,A14,'Cost log'!$H$8:$H$507))</x:f>
        <x:v>0</x:v>
      </x:c>
      <x:c r="L14" s="19"/>
      <x:c r="M14" s="20" t="str">
        <x:f>IF(OR(A14="",L14=""),"",K14+L14)</x:f>
      </x:c>
      <x:c r="N14" s="20" t="str">
        <x:f>IF(OR(I14="",M14=""),"",M14-I14)</x:f>
      </x:c>
      <x:c r="O14" s="15" t="str">
        <x:v>Not started</x:v>
      </x:c>
      <x:c r="P14" s="15"/>
      <x:c r="Q14" s="15"/>
      <x:c r="R14" s="17" t="str">
        <x:f>IF(A14="","",IF(COUNTIF($A$8:$A$157,A14)&gt;1,"Duplicate task ID",IF(COUNTIF('Codes and guide'!$A$23:$A$46,B14)&lt;&gt;1,"Check BIM code",IF(OR(G14="",L14=""),"Enter budget / remaining",IF(OR(D14&lt;0,E14&lt;0,F14&lt;0,L14&lt;0),"Check negative input",IF(AND(O14="Complete",L14&lt;&gt;0),"Complete: remaining not zero","Ready"))))))</x:f>
        <x:v>Enter budget / remaining</x:v>
      </x:c>
      <x:c r="S14" s="15"/>
      <x:c r="T14" s="21"/>
    </x:row>
    <x:row r="15" ht="24" customHeight="1">
      <x:c r="A15" s="15" t="str">
        <x:v>T008</x:v>
      </x:c>
      <x:c r="B15" s="15" t="str">
        <x:v>BIM-080</x:v>
      </x:c>
      <x:c r="C15" s="15" t="str">
        <x:v>Drawings and details</x:v>
      </x:c>
      <x:c r="D15" s="18"/>
      <x:c r="E15" s="19"/>
      <x:c r="F15" s="19"/>
      <x:c r="G15" s="20" t="str">
        <x:f>IF(A15="","",IF(COUNT(D15:F15)&lt;3,"",D15*E15+F15))</x:f>
      </x:c>
      <x:c r="H15" s="19"/>
      <x:c r="I15" s="20" t="str">
        <x:f>IF(G15="","",G15+H15)</x:f>
      </x:c>
      <x:c r="J15" s="17" t="n">
        <x:f>IF(A15="","",SUMIFS('Cost log'!$F$8:$F$507,'Cost log'!$C$8:$C$507,A15,'Cost log'!$E$8:$E$507,"Labour"))</x:f>
        <x:v>0</x:v>
      </x:c>
      <x:c r="K15" s="20" t="n">
        <x:f>IF(A15="","",SUMIF('Cost log'!$C$8:$C$507,A15,'Cost log'!$H$8:$H$507))</x:f>
        <x:v>0</x:v>
      </x:c>
      <x:c r="L15" s="19"/>
      <x:c r="M15" s="20" t="str">
        <x:f>IF(OR(A15="",L15=""),"",K15+L15)</x:f>
      </x:c>
      <x:c r="N15" s="20" t="str">
        <x:f>IF(OR(I15="",M15=""),"",M15-I15)</x:f>
      </x:c>
      <x:c r="O15" s="15" t="str">
        <x:v>Not started</x:v>
      </x:c>
      <x:c r="P15" s="15"/>
      <x:c r="Q15" s="15"/>
      <x:c r="R15" s="17" t="str">
        <x:f>IF(A15="","",IF(COUNTIF($A$8:$A$157,A15)&gt;1,"Duplicate task ID",IF(COUNTIF('Codes and guide'!$A$23:$A$46,B15)&lt;&gt;1,"Check BIM code",IF(OR(G15="",L15=""),"Enter budget / remaining",IF(OR(D15&lt;0,E15&lt;0,F15&lt;0,L15&lt;0),"Check negative input",IF(AND(O15="Complete",L15&lt;&gt;0),"Complete: remaining not zero","Ready"))))))</x:f>
        <x:v>Enter budget / remaining</x:v>
      </x:c>
      <x:c r="S15" s="15"/>
      <x:c r="T15" s="21"/>
    </x:row>
    <x:row r="16" ht="24" customHeight="1">
      <x:c r="A16" s="15" t="str">
        <x:v>T009</x:v>
      </x:c>
      <x:c r="B16" s="15" t="str">
        <x:v>BIM-090</x:v>
      </x:c>
      <x:c r="C16" s="15" t="str">
        <x:v>Quantities and estimating</x:v>
      </x:c>
      <x:c r="D16" s="18"/>
      <x:c r="E16" s="19"/>
      <x:c r="F16" s="19"/>
      <x:c r="G16" s="20" t="str">
        <x:f>IF(A16="","",IF(COUNT(D16:F16)&lt;3,"",D16*E16+F16))</x:f>
      </x:c>
      <x:c r="H16" s="19"/>
      <x:c r="I16" s="20" t="str">
        <x:f>IF(G16="","",G16+H16)</x:f>
      </x:c>
      <x:c r="J16" s="17" t="n">
        <x:f>IF(A16="","",SUMIFS('Cost log'!$F$8:$F$507,'Cost log'!$C$8:$C$507,A16,'Cost log'!$E$8:$E$507,"Labour"))</x:f>
        <x:v>0</x:v>
      </x:c>
      <x:c r="K16" s="20" t="n">
        <x:f>IF(A16="","",SUMIF('Cost log'!$C$8:$C$507,A16,'Cost log'!$H$8:$H$507))</x:f>
        <x:v>0</x:v>
      </x:c>
      <x:c r="L16" s="19"/>
      <x:c r="M16" s="20" t="str">
        <x:f>IF(OR(A16="",L16=""),"",K16+L16)</x:f>
      </x:c>
      <x:c r="N16" s="20" t="str">
        <x:f>IF(OR(I16="",M16=""),"",M16-I16)</x:f>
      </x:c>
      <x:c r="O16" s="15" t="str">
        <x:v>Not started</x:v>
      </x:c>
      <x:c r="P16" s="15"/>
      <x:c r="Q16" s="15"/>
      <x:c r="R16" s="17" t="str">
        <x:f>IF(A16="","",IF(COUNTIF($A$8:$A$157,A16)&gt;1,"Duplicate task ID",IF(COUNTIF('Codes and guide'!$A$23:$A$46,B16)&lt;&gt;1,"Check BIM code",IF(OR(G16="",L16=""),"Enter budget / remaining",IF(OR(D16&lt;0,E16&lt;0,F16&lt;0,L16&lt;0),"Check negative input",IF(AND(O16="Complete",L16&lt;&gt;0),"Complete: remaining not zero","Ready"))))))</x:f>
        <x:v>Enter budget / remaining</x:v>
      </x:c>
      <x:c r="S16" s="15"/>
      <x:c r="T16" s="21"/>
    </x:row>
    <x:row r="17" ht="24" customHeight="1">
      <x:c r="A17" s="15" t="str">
        <x:v>T010</x:v>
      </x:c>
      <x:c r="B17" s="15" t="str">
        <x:v>BIM-100</x:v>
      </x:c>
      <x:c r="C17" s="15" t="str">
        <x:v>Prefab and fabrication data</x:v>
      </x:c>
      <x:c r="D17" s="18"/>
      <x:c r="E17" s="19"/>
      <x:c r="F17" s="19"/>
      <x:c r="G17" s="20" t="str">
        <x:f>IF(A17="","",IF(COUNT(D17:F17)&lt;3,"",D17*E17+F17))</x:f>
      </x:c>
      <x:c r="H17" s="19"/>
      <x:c r="I17" s="20" t="str">
        <x:f>IF(G17="","",G17+H17)</x:f>
      </x:c>
      <x:c r="J17" s="17" t="n">
        <x:f>IF(A17="","",SUMIFS('Cost log'!$F$8:$F$507,'Cost log'!$C$8:$C$507,A17,'Cost log'!$E$8:$E$507,"Labour"))</x:f>
        <x:v>0</x:v>
      </x:c>
      <x:c r="K17" s="20" t="n">
        <x:f>IF(A17="","",SUMIF('Cost log'!$C$8:$C$507,A17,'Cost log'!$H$8:$H$507))</x:f>
        <x:v>0</x:v>
      </x:c>
      <x:c r="L17" s="19"/>
      <x:c r="M17" s="20" t="str">
        <x:f>IF(OR(A17="",L17=""),"",K17+L17)</x:f>
      </x:c>
      <x:c r="N17" s="20" t="str">
        <x:f>IF(OR(I17="",M17=""),"",M17-I17)</x:f>
      </x:c>
      <x:c r="O17" s="15" t="str">
        <x:v>Not started</x:v>
      </x:c>
      <x:c r="P17" s="15"/>
      <x:c r="Q17" s="15"/>
      <x:c r="R17" s="17" t="str">
        <x:f>IF(A17="","",IF(COUNTIF($A$8:$A$157,A17)&gt;1,"Duplicate task ID",IF(COUNTIF('Codes and guide'!$A$23:$A$46,B17)&lt;&gt;1,"Check BIM code",IF(OR(G17="",L17=""),"Enter budget / remaining",IF(OR(D17&lt;0,E17&lt;0,F17&lt;0,L17&lt;0),"Check negative input",IF(AND(O17="Complete",L17&lt;&gt;0),"Complete: remaining not zero","Ready"))))))</x:f>
        <x:v>Enter budget / remaining</x:v>
      </x:c>
      <x:c r="S17" s="15"/>
      <x:c r="T17" s="21"/>
    </x:row>
    <x:row r="18" ht="24" customHeight="1">
      <x:c r="A18" s="15" t="str">
        <x:v>T011</x:v>
      </x:c>
      <x:c r="B18" s="15" t="str">
        <x:v>BIM-110</x:v>
      </x:c>
      <x:c r="C18" s="15" t="str">
        <x:v>Layout and field support</x:v>
      </x:c>
      <x:c r="D18" s="18"/>
      <x:c r="E18" s="19"/>
      <x:c r="F18" s="19"/>
      <x:c r="G18" s="20" t="str">
        <x:f>IF(A18="","",IF(COUNT(D18:F18)&lt;3,"",D18*E18+F18))</x:f>
      </x:c>
      <x:c r="H18" s="19"/>
      <x:c r="I18" s="20" t="str">
        <x:f>IF(G18="","",G18+H18)</x:f>
      </x:c>
      <x:c r="J18" s="17" t="n">
        <x:f>IF(A18="","",SUMIFS('Cost log'!$F$8:$F$507,'Cost log'!$C$8:$C$507,A18,'Cost log'!$E$8:$E$507,"Labour"))</x:f>
        <x:v>0</x:v>
      </x:c>
      <x:c r="K18" s="20" t="n">
        <x:f>IF(A18="","",SUMIF('Cost log'!$C$8:$C$507,A18,'Cost log'!$H$8:$H$507))</x:f>
        <x:v>0</x:v>
      </x:c>
      <x:c r="L18" s="19"/>
      <x:c r="M18" s="20" t="str">
        <x:f>IF(OR(A18="",L18=""),"",K18+L18)</x:f>
      </x:c>
      <x:c r="N18" s="20" t="str">
        <x:f>IF(OR(I18="",M18=""),"",M18-I18)</x:f>
      </x:c>
      <x:c r="O18" s="15" t="str">
        <x:v>Not started</x:v>
      </x:c>
      <x:c r="P18" s="15"/>
      <x:c r="Q18" s="15"/>
      <x:c r="R18" s="17" t="str">
        <x:f>IF(A18="","",IF(COUNTIF($A$8:$A$157,A18)&gt;1,"Duplicate task ID",IF(COUNTIF('Codes and guide'!$A$23:$A$46,B18)&lt;&gt;1,"Check BIM code",IF(OR(G18="",L18=""),"Enter budget / remaining",IF(OR(D18&lt;0,E18&lt;0,F18&lt;0,L18&lt;0),"Check negative input",IF(AND(O18="Complete",L18&lt;&gt;0),"Complete: remaining not zero","Ready"))))))</x:f>
        <x:v>Enter budget / remaining</x:v>
      </x:c>
      <x:c r="S18" s="15"/>
      <x:c r="T18" s="21"/>
    </x:row>
    <x:row r="19" ht="24" customHeight="1">
      <x:c r="A19" s="15" t="str">
        <x:v>T012</x:v>
      </x:c>
      <x:c r="B19" s="15" t="str">
        <x:v>BIM-120</x:v>
      </x:c>
      <x:c r="C19" s="15" t="str">
        <x:v>Scanning and survey</x:v>
      </x:c>
      <x:c r="D19" s="18"/>
      <x:c r="E19" s="19"/>
      <x:c r="F19" s="19"/>
      <x:c r="G19" s="20" t="str">
        <x:f>IF(A19="","",IF(COUNT(D19:F19)&lt;3,"",D19*E19+F19))</x:f>
      </x:c>
      <x:c r="H19" s="19"/>
      <x:c r="I19" s="20" t="str">
        <x:f>IF(G19="","",G19+H19)</x:f>
      </x:c>
      <x:c r="J19" s="17" t="n">
        <x:f>IF(A19="","",SUMIFS('Cost log'!$F$8:$F$507,'Cost log'!$C$8:$C$507,A19,'Cost log'!$E$8:$E$507,"Labour"))</x:f>
        <x:v>0</x:v>
      </x:c>
      <x:c r="K19" s="20" t="n">
        <x:f>IF(A19="","",SUMIF('Cost log'!$C$8:$C$507,A19,'Cost log'!$H$8:$H$507))</x:f>
        <x:v>0</x:v>
      </x:c>
      <x:c r="L19" s="19"/>
      <x:c r="M19" s="20" t="str">
        <x:f>IF(OR(A19="",L19=""),"",K19+L19)</x:f>
      </x:c>
      <x:c r="N19" s="20" t="str">
        <x:f>IF(OR(I19="",M19=""),"",M19-I19)</x:f>
      </x:c>
      <x:c r="O19" s="15" t="str">
        <x:v>Not started</x:v>
      </x:c>
      <x:c r="P19" s="15"/>
      <x:c r="Q19" s="15"/>
      <x:c r="R19" s="17" t="str">
        <x:f>IF(A19="","",IF(COUNTIF($A$8:$A$157,A19)&gt;1,"Duplicate task ID",IF(COUNTIF('Codes and guide'!$A$23:$A$46,B19)&lt;&gt;1,"Check BIM code",IF(OR(G19="",L19=""),"Enter budget / remaining",IF(OR(D19&lt;0,E19&lt;0,F19&lt;0,L19&lt;0),"Check negative input",IF(AND(O19="Complete",L19&lt;&gt;0),"Complete: remaining not zero","Ready"))))))</x:f>
        <x:v>Enter budget / remaining</x:v>
      </x:c>
      <x:c r="S19" s="15"/>
      <x:c r="T19" s="21"/>
    </x:row>
    <x:row r="20" ht="24" customHeight="1">
      <x:c r="A20" s="15" t="str">
        <x:v>T013</x:v>
      </x:c>
      <x:c r="B20" s="15" t="str">
        <x:v>BIM-130</x:v>
      </x:c>
      <x:c r="C20" s="15" t="str">
        <x:v>Sequence and logistics</x:v>
      </x:c>
      <x:c r="D20" s="18"/>
      <x:c r="E20" s="19"/>
      <x:c r="F20" s="19"/>
      <x:c r="G20" s="20" t="str">
        <x:f>IF(A20="","",IF(COUNT(D20:F20)&lt;3,"",D20*E20+F20))</x:f>
      </x:c>
      <x:c r="H20" s="19"/>
      <x:c r="I20" s="20" t="str">
        <x:f>IF(G20="","",G20+H20)</x:f>
      </x:c>
      <x:c r="J20" s="17" t="n">
        <x:f>IF(A20="","",SUMIFS('Cost log'!$F$8:$F$507,'Cost log'!$C$8:$C$507,A20,'Cost log'!$E$8:$E$507,"Labour"))</x:f>
        <x:v>0</x:v>
      </x:c>
      <x:c r="K20" s="20" t="n">
        <x:f>IF(A20="","",SUMIF('Cost log'!$C$8:$C$507,A20,'Cost log'!$H$8:$H$507))</x:f>
        <x:v>0</x:v>
      </x:c>
      <x:c r="L20" s="19"/>
      <x:c r="M20" s="20" t="str">
        <x:f>IF(OR(A20="",L20=""),"",K20+L20)</x:f>
      </x:c>
      <x:c r="N20" s="20" t="str">
        <x:f>IF(OR(I20="",M20=""),"",M20-I20)</x:f>
      </x:c>
      <x:c r="O20" s="15" t="str">
        <x:v>Not started</x:v>
      </x:c>
      <x:c r="P20" s="15"/>
      <x:c r="Q20" s="15"/>
      <x:c r="R20" s="17" t="str">
        <x:f>IF(A20="","",IF(COUNTIF($A$8:$A$157,A20)&gt;1,"Duplicate task ID",IF(COUNTIF('Codes and guide'!$A$23:$A$46,B20)&lt;&gt;1,"Check BIM code",IF(OR(G20="",L20=""),"Enter budget / remaining",IF(OR(D20&lt;0,E20&lt;0,F20&lt;0,L20&lt;0),"Check negative input",IF(AND(O20="Complete",L20&lt;&gt;0),"Complete: remaining not zero","Ready"))))))</x:f>
        <x:v>Enter budget / remaining</x:v>
      </x:c>
      <x:c r="S20" s="15"/>
      <x:c r="T20" s="21"/>
    </x:row>
    <x:row r="21" ht="24" customHeight="1">
      <x:c r="A21" s="15" t="str">
        <x:v>T014</x:v>
      </x:c>
      <x:c r="B21" s="15" t="str">
        <x:v>BIM-140</x:v>
      </x:c>
      <x:c r="C21" s="15" t="str">
        <x:v>Automation</x:v>
      </x:c>
      <x:c r="D21" s="18"/>
      <x:c r="E21" s="19"/>
      <x:c r="F21" s="19"/>
      <x:c r="G21" s="20" t="str">
        <x:f>IF(A21="","",IF(COUNT(D21:F21)&lt;3,"",D21*E21+F21))</x:f>
      </x:c>
      <x:c r="H21" s="19"/>
      <x:c r="I21" s="20" t="str">
        <x:f>IF(G21="","",G21+H21)</x:f>
      </x:c>
      <x:c r="J21" s="17" t="n">
        <x:f>IF(A21="","",SUMIFS('Cost log'!$F$8:$F$507,'Cost log'!$C$8:$C$507,A21,'Cost log'!$E$8:$E$507,"Labour"))</x:f>
        <x:v>0</x:v>
      </x:c>
      <x:c r="K21" s="20" t="n">
        <x:f>IF(A21="","",SUMIF('Cost log'!$C$8:$C$507,A21,'Cost log'!$H$8:$H$507))</x:f>
        <x:v>0</x:v>
      </x:c>
      <x:c r="L21" s="19"/>
      <x:c r="M21" s="20" t="str">
        <x:f>IF(OR(A21="",L21=""),"",K21+L21)</x:f>
      </x:c>
      <x:c r="N21" s="20" t="str">
        <x:f>IF(OR(I21="",M21=""),"",M21-I21)</x:f>
      </x:c>
      <x:c r="O21" s="15" t="str">
        <x:v>Not started</x:v>
      </x:c>
      <x:c r="P21" s="15"/>
      <x:c r="Q21" s="15"/>
      <x:c r="R21" s="17" t="str">
        <x:f>IF(A21="","",IF(COUNTIF($A$8:$A$157,A21)&gt;1,"Duplicate task ID",IF(COUNTIF('Codes and guide'!$A$23:$A$46,B21)&lt;&gt;1,"Check BIM code",IF(OR(G21="",L21=""),"Enter budget / remaining",IF(OR(D21&lt;0,E21&lt;0,F21&lt;0,L21&lt;0),"Check negative input",IF(AND(O21="Complete",L21&lt;&gt;0),"Complete: remaining not zero","Ready"))))))</x:f>
        <x:v>Enter budget / remaining</x:v>
      </x:c>
      <x:c r="S21" s="15"/>
      <x:c r="T21" s="21"/>
    </x:row>
    <x:row r="22" ht="24" customHeight="1">
      <x:c r="A22" s="15" t="str">
        <x:v>T015</x:v>
      </x:c>
      <x:c r="B22" s="15" t="str">
        <x:v>BIM-150</x:v>
      </x:c>
      <x:c r="C22" s="15" t="str">
        <x:v>Information exchange</x:v>
      </x:c>
      <x:c r="D22" s="18"/>
      <x:c r="E22" s="19"/>
      <x:c r="F22" s="19"/>
      <x:c r="G22" s="20" t="str">
        <x:f>IF(A22="","",IF(COUNT(D22:F22)&lt;3,"",D22*E22+F22))</x:f>
      </x:c>
      <x:c r="H22" s="19"/>
      <x:c r="I22" s="20" t="str">
        <x:f>IF(G22="","",G22+H22)</x:f>
      </x:c>
      <x:c r="J22" s="17" t="n">
        <x:f>IF(A22="","",SUMIFS('Cost log'!$F$8:$F$507,'Cost log'!$C$8:$C$507,A22,'Cost log'!$E$8:$E$507,"Labour"))</x:f>
        <x:v>0</x:v>
      </x:c>
      <x:c r="K22" s="20" t="n">
        <x:f>IF(A22="","",SUMIF('Cost log'!$C$8:$C$507,A22,'Cost log'!$H$8:$H$507))</x:f>
        <x:v>0</x:v>
      </x:c>
      <x:c r="L22" s="19"/>
      <x:c r="M22" s="20" t="str">
        <x:f>IF(OR(A22="",L22=""),"",K22+L22)</x:f>
      </x:c>
      <x:c r="N22" s="20" t="str">
        <x:f>IF(OR(I22="",M22=""),"",M22-I22)</x:f>
      </x:c>
      <x:c r="O22" s="15" t="str">
        <x:v>Not started</x:v>
      </x:c>
      <x:c r="P22" s="15"/>
      <x:c r="Q22" s="15"/>
      <x:c r="R22" s="17" t="str">
        <x:f>IF(A22="","",IF(COUNTIF($A$8:$A$157,A22)&gt;1,"Duplicate task ID",IF(COUNTIF('Codes and guide'!$A$23:$A$46,B22)&lt;&gt;1,"Check BIM code",IF(OR(G22="",L22=""),"Enter budget / remaining",IF(OR(D22&lt;0,E22&lt;0,F22&lt;0,L22&lt;0),"Check negative input",IF(AND(O22="Complete",L22&lt;&gt;0),"Complete: remaining not zero","Ready"))))))</x:f>
        <x:v>Enter budget / remaining</x:v>
      </x:c>
      <x:c r="S22" s="15"/>
      <x:c r="T22" s="21"/>
    </x:row>
    <x:row r="23" ht="24" customHeight="1">
      <x:c r="A23" s="15" t="str">
        <x:v>T016</x:v>
      </x:c>
      <x:c r="B23" s="15" t="str">
        <x:v>BIM-160</x:v>
      </x:c>
      <x:c r="C23" s="15" t="str">
        <x:v>CDE and document control</x:v>
      </x:c>
      <x:c r="D23" s="18"/>
      <x:c r="E23" s="19"/>
      <x:c r="F23" s="19"/>
      <x:c r="G23" s="20" t="str">
        <x:f>IF(A23="","",IF(COUNT(D23:F23)&lt;3,"",D23*E23+F23))</x:f>
      </x:c>
      <x:c r="H23" s="19"/>
      <x:c r="I23" s="20" t="str">
        <x:f>IF(G23="","",G23+H23)</x:f>
      </x:c>
      <x:c r="J23" s="17" t="n">
        <x:f>IF(A23="","",SUMIFS('Cost log'!$F$8:$F$507,'Cost log'!$C$8:$C$507,A23,'Cost log'!$E$8:$E$507,"Labour"))</x:f>
        <x:v>0</x:v>
      </x:c>
      <x:c r="K23" s="20" t="n">
        <x:f>IF(A23="","",SUMIF('Cost log'!$C$8:$C$507,A23,'Cost log'!$H$8:$H$507))</x:f>
        <x:v>0</x:v>
      </x:c>
      <x:c r="L23" s="19"/>
      <x:c r="M23" s="20" t="str">
        <x:f>IF(OR(A23="",L23=""),"",K23+L23)</x:f>
      </x:c>
      <x:c r="N23" s="20" t="str">
        <x:f>IF(OR(I23="",M23=""),"",M23-I23)</x:f>
      </x:c>
      <x:c r="O23" s="15" t="str">
        <x:v>Not started</x:v>
      </x:c>
      <x:c r="P23" s="15"/>
      <x:c r="Q23" s="15"/>
      <x:c r="R23" s="17" t="str">
        <x:f>IF(A23="","",IF(COUNTIF($A$8:$A$157,A23)&gt;1,"Duplicate task ID",IF(COUNTIF('Codes and guide'!$A$23:$A$46,B23)&lt;&gt;1,"Check BIM code",IF(OR(G23="",L23=""),"Enter budget / remaining",IF(OR(D23&lt;0,E23&lt;0,F23&lt;0,L23&lt;0),"Check negative input",IF(AND(O23="Complete",L23&lt;&gt;0),"Complete: remaining not zero","Ready"))))))</x:f>
        <x:v>Enter budget / remaining</x:v>
      </x:c>
      <x:c r="S23" s="15"/>
      <x:c r="T23" s="21"/>
    </x:row>
    <x:row r="24" ht="24" customHeight="1">
      <x:c r="A24" s="15" t="str">
        <x:v>T017</x:v>
      </x:c>
      <x:c r="B24" s="15" t="str">
        <x:v>BIM-170</x:v>
      </x:c>
      <x:c r="C24" s="15" t="str">
        <x:v>Asset data and handover</x:v>
      </x:c>
      <x:c r="D24" s="18"/>
      <x:c r="E24" s="19"/>
      <x:c r="F24" s="19"/>
      <x:c r="G24" s="20" t="str">
        <x:f>IF(A24="","",IF(COUNT(D24:F24)&lt;3,"",D24*E24+F24))</x:f>
      </x:c>
      <x:c r="H24" s="19"/>
      <x:c r="I24" s="20" t="str">
        <x:f>IF(G24="","",G24+H24)</x:f>
      </x:c>
      <x:c r="J24" s="17" t="n">
        <x:f>IF(A24="","",SUMIFS('Cost log'!$F$8:$F$507,'Cost log'!$C$8:$C$507,A24,'Cost log'!$E$8:$E$507,"Labour"))</x:f>
        <x:v>0</x:v>
      </x:c>
      <x:c r="K24" s="20" t="n">
        <x:f>IF(A24="","",SUMIF('Cost log'!$C$8:$C$507,A24,'Cost log'!$H$8:$H$507))</x:f>
        <x:v>0</x:v>
      </x:c>
      <x:c r="L24" s="19"/>
      <x:c r="M24" s="20" t="str">
        <x:f>IF(OR(A24="",L24=""),"",K24+L24)</x:f>
      </x:c>
      <x:c r="N24" s="20" t="str">
        <x:f>IF(OR(I24="",M24=""),"",M24-I24)</x:f>
      </x:c>
      <x:c r="O24" s="15" t="str">
        <x:v>Not started</x:v>
      </x:c>
      <x:c r="P24" s="15"/>
      <x:c r="Q24" s="15"/>
      <x:c r="R24" s="17" t="str">
        <x:f>IF(A24="","",IF(COUNTIF($A$8:$A$157,A24)&gt;1,"Duplicate task ID",IF(COUNTIF('Codes and guide'!$A$23:$A$46,B24)&lt;&gt;1,"Check BIM code",IF(OR(G24="",L24=""),"Enter budget / remaining",IF(OR(D24&lt;0,E24&lt;0,F24&lt;0,L24&lt;0),"Check negative input",IF(AND(O24="Complete",L24&lt;&gt;0),"Complete: remaining not zero","Ready"))))))</x:f>
        <x:v>Enter budget / remaining</x:v>
      </x:c>
      <x:c r="S24" s="15"/>
      <x:c r="T24" s="21"/>
    </x:row>
    <x:row r="25" ht="24" customHeight="1">
      <x:c r="A25" s="15" t="str">
        <x:v>T018</x:v>
      </x:c>
      <x:c r="B25" s="15" t="str">
        <x:v>BIM-180</x:v>
      </x:c>
      <x:c r="C25" s="15" t="str">
        <x:v>Training and support</x:v>
      </x:c>
      <x:c r="D25" s="18"/>
      <x:c r="E25" s="19"/>
      <x:c r="F25" s="19"/>
      <x:c r="G25" s="20" t="str">
        <x:f>IF(A25="","",IF(COUNT(D25:F25)&lt;3,"",D25*E25+F25))</x:f>
      </x:c>
      <x:c r="H25" s="19"/>
      <x:c r="I25" s="20" t="str">
        <x:f>IF(G25="","",G25+H25)</x:f>
      </x:c>
      <x:c r="J25" s="17" t="n">
        <x:f>IF(A25="","",SUMIFS('Cost log'!$F$8:$F$507,'Cost log'!$C$8:$C$507,A25,'Cost log'!$E$8:$E$507,"Labour"))</x:f>
        <x:v>0</x:v>
      </x:c>
      <x:c r="K25" s="20" t="n">
        <x:f>IF(A25="","",SUMIF('Cost log'!$C$8:$C$507,A25,'Cost log'!$H$8:$H$507))</x:f>
        <x:v>0</x:v>
      </x:c>
      <x:c r="L25" s="19"/>
      <x:c r="M25" s="20" t="str">
        <x:f>IF(OR(A25="",L25=""),"",K25+L25)</x:f>
      </x:c>
      <x:c r="N25" s="20" t="str">
        <x:f>IF(OR(I25="",M25=""),"",M25-I25)</x:f>
      </x:c>
      <x:c r="O25" s="15" t="str">
        <x:v>Not started</x:v>
      </x:c>
      <x:c r="P25" s="15"/>
      <x:c r="Q25" s="15"/>
      <x:c r="R25" s="17" t="str">
        <x:f>IF(A25="","",IF(COUNTIF($A$8:$A$157,A25)&gt;1,"Duplicate task ID",IF(COUNTIF('Codes and guide'!$A$23:$A$46,B25)&lt;&gt;1,"Check BIM code",IF(OR(G25="",L25=""),"Enter budget / remaining",IF(OR(D25&lt;0,E25&lt;0,F25&lt;0,L25&lt;0),"Check negative input",IF(AND(O25="Complete",L25&lt;&gt;0),"Complete: remaining not zero","Ready"))))))</x:f>
        <x:v>Enter budget / remaining</x:v>
      </x:c>
      <x:c r="S25" s="15"/>
      <x:c r="T25" s="21"/>
    </x:row>
    <x:row r="26" ht="24" customHeight="1">
      <x:c r="A26" s="15" t="str">
        <x:v>T019</x:v>
      </x:c>
      <x:c r="B26" s="15" t="str">
        <x:v>BIM-190</x:v>
      </x:c>
      <x:c r="C26" s="15" t="str">
        <x:v>Software and add-ons</x:v>
      </x:c>
      <x:c r="D26" s="18"/>
      <x:c r="E26" s="19"/>
      <x:c r="F26" s="19"/>
      <x:c r="G26" s="20" t="str">
        <x:f>IF(A26="","",IF(COUNT(D26:F26)&lt;3,"",D26*E26+F26))</x:f>
      </x:c>
      <x:c r="H26" s="19"/>
      <x:c r="I26" s="20" t="str">
        <x:f>IF(G26="","",G26+H26)</x:f>
      </x:c>
      <x:c r="J26" s="17" t="n">
        <x:f>IF(A26="","",SUMIFS('Cost log'!$F$8:$F$507,'Cost log'!$C$8:$C$507,A26,'Cost log'!$E$8:$E$507,"Labour"))</x:f>
        <x:v>0</x:v>
      </x:c>
      <x:c r="K26" s="20" t="n">
        <x:f>IF(A26="","",SUMIF('Cost log'!$C$8:$C$507,A26,'Cost log'!$H$8:$H$507))</x:f>
        <x:v>0</x:v>
      </x:c>
      <x:c r="L26" s="19"/>
      <x:c r="M26" s="20" t="str">
        <x:f>IF(OR(A26="",L26=""),"",K26+L26)</x:f>
      </x:c>
      <x:c r="N26" s="20" t="str">
        <x:f>IF(OR(I26="",M26=""),"",M26-I26)</x:f>
      </x:c>
      <x:c r="O26" s="15" t="str">
        <x:v>Not started</x:v>
      </x:c>
      <x:c r="P26" s="15"/>
      <x:c r="Q26" s="15"/>
      <x:c r="R26" s="17" t="str">
        <x:f>IF(A26="","",IF(COUNTIF($A$8:$A$157,A26)&gt;1,"Duplicate task ID",IF(COUNTIF('Codes and guide'!$A$23:$A$46,B26)&lt;&gt;1,"Check BIM code",IF(OR(G26="",L26=""),"Enter budget / remaining",IF(OR(D26&lt;0,E26&lt;0,F26&lt;0,L26&lt;0),"Check negative input",IF(AND(O26="Complete",L26&lt;&gt;0),"Complete: remaining not zero","Ready"))))))</x:f>
        <x:v>Enter budget / remaining</x:v>
      </x:c>
      <x:c r="S26" s="15"/>
      <x:c r="T26" s="21"/>
    </x:row>
    <x:row r="27" ht="24" customHeight="1">
      <x:c r="A27" s="15" t="str">
        <x:v>T020</x:v>
      </x:c>
      <x:c r="B27" s="15" t="str">
        <x:v>BIM-200</x:v>
      </x:c>
      <x:c r="C27" s="15" t="str">
        <x:v>Hardware and equipment</x:v>
      </x:c>
      <x:c r="D27" s="18"/>
      <x:c r="E27" s="19"/>
      <x:c r="F27" s="19"/>
      <x:c r="G27" s="20" t="str">
        <x:f>IF(A27="","",IF(COUNT(D27:F27)&lt;3,"",D27*E27+F27))</x:f>
      </x:c>
      <x:c r="H27" s="19"/>
      <x:c r="I27" s="20" t="str">
        <x:f>IF(G27="","",G27+H27)</x:f>
      </x:c>
      <x:c r="J27" s="17" t="n">
        <x:f>IF(A27="","",SUMIFS('Cost log'!$F$8:$F$507,'Cost log'!$C$8:$C$507,A27,'Cost log'!$E$8:$E$507,"Labour"))</x:f>
        <x:v>0</x:v>
      </x:c>
      <x:c r="K27" s="20" t="n">
        <x:f>IF(A27="","",SUMIF('Cost log'!$C$8:$C$507,A27,'Cost log'!$H$8:$H$507))</x:f>
        <x:v>0</x:v>
      </x:c>
      <x:c r="L27" s="19"/>
      <x:c r="M27" s="20" t="str">
        <x:f>IF(OR(A27="",L27=""),"",K27+L27)</x:f>
      </x:c>
      <x:c r="N27" s="20" t="str">
        <x:f>IF(OR(I27="",M27=""),"",M27-I27)</x:f>
      </x:c>
      <x:c r="O27" s="15" t="str">
        <x:v>Not started</x:v>
      </x:c>
      <x:c r="P27" s="15"/>
      <x:c r="Q27" s="15"/>
      <x:c r="R27" s="17" t="str">
        <x:f>IF(A27="","",IF(COUNTIF($A$8:$A$157,A27)&gt;1,"Duplicate task ID",IF(COUNTIF('Codes and guide'!$A$23:$A$46,B27)&lt;&gt;1,"Check BIM code",IF(OR(G27="",L27=""),"Enter budget / remaining",IF(OR(D27&lt;0,E27&lt;0,F27&lt;0,L27&lt;0),"Check negative input",IF(AND(O27="Complete",L27&lt;&gt;0),"Complete: remaining not zero","Ready"))))))</x:f>
        <x:v>Enter budget / remaining</x:v>
      </x:c>
      <x:c r="S27" s="15"/>
      <x:c r="T27" s="21"/>
    </x:row>
    <x:row r="28" ht="24" customHeight="1">
      <x:c r="A28" s="15" t="str">
        <x:v>T021</x:v>
      </x:c>
      <x:c r="B28" s="15" t="str">
        <x:v>BIM-210</x:v>
      </x:c>
      <x:c r="C28" s="15" t="str">
        <x:v>Storage and connectivity</x:v>
      </x:c>
      <x:c r="D28" s="18"/>
      <x:c r="E28" s="19"/>
      <x:c r="F28" s="19"/>
      <x:c r="G28" s="20" t="str">
        <x:f>IF(A28="","",IF(COUNT(D28:F28)&lt;3,"",D28*E28+F28))</x:f>
      </x:c>
      <x:c r="H28" s="19"/>
      <x:c r="I28" s="20" t="str">
        <x:f>IF(G28="","",G28+H28)</x:f>
      </x:c>
      <x:c r="J28" s="17" t="n">
        <x:f>IF(A28="","",SUMIFS('Cost log'!$F$8:$F$507,'Cost log'!$C$8:$C$507,A28,'Cost log'!$E$8:$E$507,"Labour"))</x:f>
        <x:v>0</x:v>
      </x:c>
      <x:c r="K28" s="20" t="n">
        <x:f>IF(A28="","",SUMIF('Cost log'!$C$8:$C$507,A28,'Cost log'!$H$8:$H$507))</x:f>
        <x:v>0</x:v>
      </x:c>
      <x:c r="L28" s="19"/>
      <x:c r="M28" s="20" t="str">
        <x:f>IF(OR(A28="",L28=""),"",K28+L28)</x:f>
      </x:c>
      <x:c r="N28" s="20" t="str">
        <x:f>IF(OR(I28="",M28=""),"",M28-I28)</x:f>
      </x:c>
      <x:c r="O28" s="15" t="str">
        <x:v>Not started</x:v>
      </x:c>
      <x:c r="P28" s="15"/>
      <x:c r="Q28" s="15"/>
      <x:c r="R28" s="17" t="str">
        <x:f>IF(A28="","",IF(COUNTIF($A$8:$A$157,A28)&gt;1,"Duplicate task ID",IF(COUNTIF('Codes and guide'!$A$23:$A$46,B28)&lt;&gt;1,"Check BIM code",IF(OR(G28="",L28=""),"Enter budget / remaining",IF(OR(D28&lt;0,E28&lt;0,F28&lt;0,L28&lt;0),"Check negative input",IF(AND(O28="Complete",L28&lt;&gt;0),"Complete: remaining not zero","Ready"))))))</x:f>
        <x:v>Enter budget / remaining</x:v>
      </x:c>
      <x:c r="S28" s="15"/>
      <x:c r="T28" s="21"/>
    </x:row>
    <x:row r="29" ht="24" customHeight="1">
      <x:c r="A29" s="15" t="str">
        <x:v>T022</x:v>
      </x:c>
      <x:c r="B29" s="15" t="str">
        <x:v>BIM-220</x:v>
      </x:c>
      <x:c r="C29" s="15" t="str">
        <x:v>External BIM services</x:v>
      </x:c>
      <x:c r="D29" s="18"/>
      <x:c r="E29" s="19"/>
      <x:c r="F29" s="19"/>
      <x:c r="G29" s="20" t="str">
        <x:f>IF(A29="","",IF(COUNT(D29:F29)&lt;3,"",D29*E29+F29))</x:f>
      </x:c>
      <x:c r="H29" s="19"/>
      <x:c r="I29" s="20" t="str">
        <x:f>IF(G29="","",G29+H29)</x:f>
      </x:c>
      <x:c r="J29" s="17" t="n">
        <x:f>IF(A29="","",SUMIFS('Cost log'!$F$8:$F$507,'Cost log'!$C$8:$C$507,A29,'Cost log'!$E$8:$E$507,"Labour"))</x:f>
        <x:v>0</x:v>
      </x:c>
      <x:c r="K29" s="20" t="n">
        <x:f>IF(A29="","",SUMIF('Cost log'!$C$8:$C$507,A29,'Cost log'!$H$8:$H$507))</x:f>
        <x:v>0</x:v>
      </x:c>
      <x:c r="L29" s="19"/>
      <x:c r="M29" s="20" t="str">
        <x:f>IF(OR(A29="",L29=""),"",K29+L29)</x:f>
      </x:c>
      <x:c r="N29" s="20" t="str">
        <x:f>IF(OR(I29="",M29=""),"",M29-I29)</x:f>
      </x:c>
      <x:c r="O29" s="15" t="str">
        <x:v>Not started</x:v>
      </x:c>
      <x:c r="P29" s="15"/>
      <x:c r="Q29" s="15"/>
      <x:c r="R29" s="17" t="str">
        <x:f>IF(A29="","",IF(COUNTIF($A$8:$A$157,A29)&gt;1,"Duplicate task ID",IF(COUNTIF('Codes and guide'!$A$23:$A$46,B29)&lt;&gt;1,"Check BIM code",IF(OR(G29="",L29=""),"Enter budget / remaining",IF(OR(D29&lt;0,E29&lt;0,F29&lt;0,L29&lt;0),"Check negative input",IF(AND(O29="Complete",L29&lt;&gt;0),"Complete: remaining not zero","Ready"))))))</x:f>
        <x:v>Enter budget / remaining</x:v>
      </x:c>
      <x:c r="S29" s="15"/>
      <x:c r="T29" s="21"/>
    </x:row>
    <x:row r="30" ht="24" customHeight="1">
      <x:c r="A30" s="15" t="str">
        <x:v>T023</x:v>
      </x:c>
      <x:c r="B30" s="15" t="str">
        <x:v>BIM-230</x:v>
      </x:c>
      <x:c r="C30" s="15" t="str">
        <x:v>BIM overhead</x:v>
      </x:c>
      <x:c r="D30" s="18"/>
      <x:c r="E30" s="19"/>
      <x:c r="F30" s="19"/>
      <x:c r="G30" s="20" t="str">
        <x:f>IF(A30="","",IF(COUNT(D30:F30)&lt;3,"",D30*E30+F30))</x:f>
      </x:c>
      <x:c r="H30" s="19"/>
      <x:c r="I30" s="20" t="str">
        <x:f>IF(G30="","",G30+H30)</x:f>
      </x:c>
      <x:c r="J30" s="17" t="n">
        <x:f>IF(A30="","",SUMIFS('Cost log'!$F$8:$F$507,'Cost log'!$C$8:$C$507,A30,'Cost log'!$E$8:$E$507,"Labour"))</x:f>
        <x:v>0</x:v>
      </x:c>
      <x:c r="K30" s="20" t="n">
        <x:f>IF(A30="","",SUMIF('Cost log'!$C$8:$C$507,A30,'Cost log'!$H$8:$H$507))</x:f>
        <x:v>0</x:v>
      </x:c>
      <x:c r="L30" s="19"/>
      <x:c r="M30" s="20" t="str">
        <x:f>IF(OR(A30="",L30=""),"",K30+L30)</x:f>
      </x:c>
      <x:c r="N30" s="20" t="str">
        <x:f>IF(OR(I30="",M30=""),"",M30-I30)</x:f>
      </x:c>
      <x:c r="O30" s="15" t="str">
        <x:v>Not started</x:v>
      </x:c>
      <x:c r="P30" s="15"/>
      <x:c r="Q30" s="15"/>
      <x:c r="R30" s="17" t="str">
        <x:f>IF(A30="","",IF(COUNTIF($A$8:$A$157,A30)&gt;1,"Duplicate task ID",IF(COUNTIF('Codes and guide'!$A$23:$A$46,B30)&lt;&gt;1,"Check BIM code",IF(OR(G30="",L30=""),"Enter budget / remaining",IF(OR(D30&lt;0,E30&lt;0,F30&lt;0,L30&lt;0),"Check negative input",IF(AND(O30="Complete",L30&lt;&gt;0),"Complete: remaining not zero","Ready"))))))</x:f>
        <x:v>Enter budget / remaining</x:v>
      </x:c>
      <x:c r="S30" s="15"/>
      <x:c r="T30" s="21"/>
    </x:row>
    <x:row r="31" ht="24" customHeight="1">
      <x:c r="A31" s="15" t="str">
        <x:v>T024</x:v>
      </x:c>
      <x:c r="B31" s="15" t="str">
        <x:v>BIM-240</x:v>
      </x:c>
      <x:c r="C31" s="15" t="str">
        <x:v>Other BIM scope</x:v>
      </x:c>
      <x:c r="D31" s="18"/>
      <x:c r="E31" s="19"/>
      <x:c r="F31" s="19"/>
      <x:c r="G31" s="20" t="str">
        <x:f>IF(A31="","",IF(COUNT(D31:F31)&lt;3,"",D31*E31+F31))</x:f>
      </x:c>
      <x:c r="H31" s="19"/>
      <x:c r="I31" s="20" t="str">
        <x:f>IF(G31="","",G31+H31)</x:f>
      </x:c>
      <x:c r="J31" s="17" t="n">
        <x:f>IF(A31="","",SUMIFS('Cost log'!$F$8:$F$507,'Cost log'!$C$8:$C$507,A31,'Cost log'!$E$8:$E$507,"Labour"))</x:f>
        <x:v>0</x:v>
      </x:c>
      <x:c r="K31" s="20" t="n">
        <x:f>IF(A31="","",SUMIF('Cost log'!$C$8:$C$507,A31,'Cost log'!$H$8:$H$507))</x:f>
        <x:v>0</x:v>
      </x:c>
      <x:c r="L31" s="19"/>
      <x:c r="M31" s="20" t="str">
        <x:f>IF(OR(A31="",L31=""),"",K31+L31)</x:f>
      </x:c>
      <x:c r="N31" s="20" t="str">
        <x:f>IF(OR(I31="",M31=""),"",M31-I31)</x:f>
      </x:c>
      <x:c r="O31" s="15" t="str">
        <x:v>Not started</x:v>
      </x:c>
      <x:c r="P31" s="15"/>
      <x:c r="Q31" s="15"/>
      <x:c r="R31" s="17" t="str">
        <x:f>IF(A31="","",IF(COUNTIF($A$8:$A$157,A31)&gt;1,"Duplicate task ID",IF(COUNTIF('Codes and guide'!$A$23:$A$46,B31)&lt;&gt;1,"Check BIM code",IF(OR(G31="",L31=""),"Enter budget / remaining",IF(OR(D31&lt;0,E31&lt;0,F31&lt;0,L31&lt;0),"Check negative input",IF(AND(O31="Complete",L31&lt;&gt;0),"Complete: remaining not zero","Ready"))))))</x:f>
        <x:v>Enter budget / remaining</x:v>
      </x:c>
      <x:c r="S31" s="15"/>
      <x:c r="T31" s="21"/>
    </x:row>
    <x:row r="32" ht="24" customHeight="1">
      <x:c r="A32" s="15"/>
      <x:c r="B32" s="15"/>
      <x:c r="C32" s="15"/>
      <x:c r="D32" s="18"/>
      <x:c r="E32" s="19"/>
      <x:c r="F32" s="19"/>
      <x:c r="G32" s="20" t="str">
        <x:f>IF(A32="","",IF(COUNT(D32:F32)&lt;3,"",D32*E32+F32))</x:f>
      </x:c>
      <x:c r="H32" s="19"/>
      <x:c r="I32" s="20" t="str">
        <x:f>IF(G32="","",G32+H32)</x:f>
      </x:c>
      <x:c r="J32" s="17" t="str">
        <x:f>IF(A32="","",SUMIFS('Cost log'!$F$8:$F$507,'Cost log'!$C$8:$C$507,A32,'Cost log'!$E$8:$E$507,"Labour"))</x:f>
      </x:c>
      <x:c r="K32" s="20" t="str">
        <x:f>IF(A32="","",SUMIF('Cost log'!$C$8:$C$507,A32,'Cost log'!$H$8:$H$507))</x:f>
      </x:c>
      <x:c r="L32" s="19"/>
      <x:c r="M32" s="20" t="str">
        <x:f>IF(OR(A32="",L32=""),"",K32+L32)</x:f>
      </x:c>
      <x:c r="N32" s="20" t="str">
        <x:f>IF(OR(I32="",M32=""),"",M32-I32)</x:f>
      </x:c>
      <x:c r="O32" s="15"/>
      <x:c r="P32" s="15"/>
      <x:c r="Q32" s="15"/>
      <x:c r="R32" s="17" t="str">
        <x:f>IF(A32="","",IF(COUNTIF($A$8:$A$157,A32)&gt;1,"Duplicate task ID",IF(COUNTIF('Codes and guide'!$A$23:$A$46,B32)&lt;&gt;1,"Check BIM code",IF(OR(G32="",L32=""),"Enter budget / remaining",IF(OR(D32&lt;0,E32&lt;0,F32&lt;0,L32&lt;0),"Check negative input",IF(AND(O32="Complete",L32&lt;&gt;0),"Complete: remaining not zero","Ready"))))))</x:f>
      </x:c>
      <x:c r="S32" s="15"/>
      <x:c r="T32" s="21"/>
    </x:row>
    <x:row r="33" ht="24" customHeight="1">
      <x:c r="A33" s="15"/>
      <x:c r="B33" s="15"/>
      <x:c r="C33" s="15"/>
      <x:c r="D33" s="18"/>
      <x:c r="E33" s="19"/>
      <x:c r="F33" s="19"/>
      <x:c r="G33" s="20" t="str">
        <x:f>IF(A33="","",IF(COUNT(D33:F33)&lt;3,"",D33*E33+F33))</x:f>
      </x:c>
      <x:c r="H33" s="19"/>
      <x:c r="I33" s="20" t="str">
        <x:f>IF(G33="","",G33+H33)</x:f>
      </x:c>
      <x:c r="J33" s="17" t="str">
        <x:f>IF(A33="","",SUMIFS('Cost log'!$F$8:$F$507,'Cost log'!$C$8:$C$507,A33,'Cost log'!$E$8:$E$507,"Labour"))</x:f>
      </x:c>
      <x:c r="K33" s="20" t="str">
        <x:f>IF(A33="","",SUMIF('Cost log'!$C$8:$C$507,A33,'Cost log'!$H$8:$H$507))</x:f>
      </x:c>
      <x:c r="L33" s="19"/>
      <x:c r="M33" s="20" t="str">
        <x:f>IF(OR(A33="",L33=""),"",K33+L33)</x:f>
      </x:c>
      <x:c r="N33" s="20" t="str">
        <x:f>IF(OR(I33="",M33=""),"",M33-I33)</x:f>
      </x:c>
      <x:c r="O33" s="15"/>
      <x:c r="P33" s="15"/>
      <x:c r="Q33" s="15"/>
      <x:c r="R33" s="17" t="str">
        <x:f>IF(A33="","",IF(COUNTIF($A$8:$A$157,A33)&gt;1,"Duplicate task ID",IF(COUNTIF('Codes and guide'!$A$23:$A$46,B33)&lt;&gt;1,"Check BIM code",IF(OR(G33="",L33=""),"Enter budget / remaining",IF(OR(D33&lt;0,E33&lt;0,F33&lt;0,L33&lt;0),"Check negative input",IF(AND(O33="Complete",L33&lt;&gt;0),"Complete: remaining not zero","Ready"))))))</x:f>
      </x:c>
      <x:c r="S33" s="15"/>
      <x:c r="T33" s="21"/>
    </x:row>
    <x:row r="34" ht="24" customHeight="1">
      <x:c r="A34" s="15"/>
      <x:c r="B34" s="15"/>
      <x:c r="C34" s="15"/>
      <x:c r="D34" s="18"/>
      <x:c r="E34" s="19"/>
      <x:c r="F34" s="19"/>
      <x:c r="G34" s="20" t="str">
        <x:f>IF(A34="","",IF(COUNT(D34:F34)&lt;3,"",D34*E34+F34))</x:f>
      </x:c>
      <x:c r="H34" s="19"/>
      <x:c r="I34" s="20" t="str">
        <x:f>IF(G34="","",G34+H34)</x:f>
      </x:c>
      <x:c r="J34" s="17" t="str">
        <x:f>IF(A34="","",SUMIFS('Cost log'!$F$8:$F$507,'Cost log'!$C$8:$C$507,A34,'Cost log'!$E$8:$E$507,"Labour"))</x:f>
      </x:c>
      <x:c r="K34" s="20" t="str">
        <x:f>IF(A34="","",SUMIF('Cost log'!$C$8:$C$507,A34,'Cost log'!$H$8:$H$507))</x:f>
      </x:c>
      <x:c r="L34" s="19"/>
      <x:c r="M34" s="20" t="str">
        <x:f>IF(OR(A34="",L34=""),"",K34+L34)</x:f>
      </x:c>
      <x:c r="N34" s="20" t="str">
        <x:f>IF(OR(I34="",M34=""),"",M34-I34)</x:f>
      </x:c>
      <x:c r="O34" s="15"/>
      <x:c r="P34" s="15"/>
      <x:c r="Q34" s="15"/>
      <x:c r="R34" s="17" t="str">
        <x:f>IF(A34="","",IF(COUNTIF($A$8:$A$157,A34)&gt;1,"Duplicate task ID",IF(COUNTIF('Codes and guide'!$A$23:$A$46,B34)&lt;&gt;1,"Check BIM code",IF(OR(G34="",L34=""),"Enter budget / remaining",IF(OR(D34&lt;0,E34&lt;0,F34&lt;0,L34&lt;0),"Check negative input",IF(AND(O34="Complete",L34&lt;&gt;0),"Complete: remaining not zero","Ready"))))))</x:f>
      </x:c>
      <x:c r="S34" s="15"/>
      <x:c r="T34" s="21"/>
    </x:row>
    <x:row r="35" ht="24" customHeight="1">
      <x:c r="A35" s="15"/>
      <x:c r="B35" s="15"/>
      <x:c r="C35" s="15"/>
      <x:c r="D35" s="18"/>
      <x:c r="E35" s="19"/>
      <x:c r="F35" s="19"/>
      <x:c r="G35" s="20" t="str">
        <x:f>IF(A35="","",IF(COUNT(D35:F35)&lt;3,"",D35*E35+F35))</x:f>
      </x:c>
      <x:c r="H35" s="19"/>
      <x:c r="I35" s="20" t="str">
        <x:f>IF(G35="","",G35+H35)</x:f>
      </x:c>
      <x:c r="J35" s="17" t="str">
        <x:f>IF(A35="","",SUMIFS('Cost log'!$F$8:$F$507,'Cost log'!$C$8:$C$507,A35,'Cost log'!$E$8:$E$507,"Labour"))</x:f>
      </x:c>
      <x:c r="K35" s="20" t="str">
        <x:f>IF(A35="","",SUMIF('Cost log'!$C$8:$C$507,A35,'Cost log'!$H$8:$H$507))</x:f>
      </x:c>
      <x:c r="L35" s="19"/>
      <x:c r="M35" s="20" t="str">
        <x:f>IF(OR(A35="",L35=""),"",K35+L35)</x:f>
      </x:c>
      <x:c r="N35" s="20" t="str">
        <x:f>IF(OR(I35="",M35=""),"",M35-I35)</x:f>
      </x:c>
      <x:c r="O35" s="15"/>
      <x:c r="P35" s="15"/>
      <x:c r="Q35" s="15"/>
      <x:c r="R35" s="17" t="str">
        <x:f>IF(A35="","",IF(COUNTIF($A$8:$A$157,A35)&gt;1,"Duplicate task ID",IF(COUNTIF('Codes and guide'!$A$23:$A$46,B35)&lt;&gt;1,"Check BIM code",IF(OR(G35="",L35=""),"Enter budget / remaining",IF(OR(D35&lt;0,E35&lt;0,F35&lt;0,L35&lt;0),"Check negative input",IF(AND(O35="Complete",L35&lt;&gt;0),"Complete: remaining not zero","Ready"))))))</x:f>
      </x:c>
      <x:c r="S35" s="15"/>
      <x:c r="T35" s="21"/>
    </x:row>
    <x:row r="36" ht="24" customHeight="1">
      <x:c r="A36" s="15"/>
      <x:c r="B36" s="15"/>
      <x:c r="C36" s="15"/>
      <x:c r="D36" s="18"/>
      <x:c r="E36" s="19"/>
      <x:c r="F36" s="19"/>
      <x:c r="G36" s="20" t="str">
        <x:f>IF(A36="","",IF(COUNT(D36:F36)&lt;3,"",D36*E36+F36))</x:f>
      </x:c>
      <x:c r="H36" s="19"/>
      <x:c r="I36" s="20" t="str">
        <x:f>IF(G36="","",G36+H36)</x:f>
      </x:c>
      <x:c r="J36" s="17" t="str">
        <x:f>IF(A36="","",SUMIFS('Cost log'!$F$8:$F$507,'Cost log'!$C$8:$C$507,A36,'Cost log'!$E$8:$E$507,"Labour"))</x:f>
      </x:c>
      <x:c r="K36" s="20" t="str">
        <x:f>IF(A36="","",SUMIF('Cost log'!$C$8:$C$507,A36,'Cost log'!$H$8:$H$507))</x:f>
      </x:c>
      <x:c r="L36" s="19"/>
      <x:c r="M36" s="20" t="str">
        <x:f>IF(OR(A36="",L36=""),"",K36+L36)</x:f>
      </x:c>
      <x:c r="N36" s="20" t="str">
        <x:f>IF(OR(I36="",M36=""),"",M36-I36)</x:f>
      </x:c>
      <x:c r="O36" s="15"/>
      <x:c r="P36" s="15"/>
      <x:c r="Q36" s="15"/>
      <x:c r="R36" s="17" t="str">
        <x:f>IF(A36="","",IF(COUNTIF($A$8:$A$157,A36)&gt;1,"Duplicate task ID",IF(COUNTIF('Codes and guide'!$A$23:$A$46,B36)&lt;&gt;1,"Check BIM code",IF(OR(G36="",L36=""),"Enter budget / remaining",IF(OR(D36&lt;0,E36&lt;0,F36&lt;0,L36&lt;0),"Check negative input",IF(AND(O36="Complete",L36&lt;&gt;0),"Complete: remaining not zero","Ready"))))))</x:f>
      </x:c>
      <x:c r="S36" s="15"/>
      <x:c r="T36" s="21"/>
    </x:row>
    <x:row r="37" ht="24" customHeight="1">
      <x:c r="A37" s="15"/>
      <x:c r="B37" s="15"/>
      <x:c r="C37" s="15"/>
      <x:c r="D37" s="18"/>
      <x:c r="E37" s="19"/>
      <x:c r="F37" s="19"/>
      <x:c r="G37" s="20" t="str">
        <x:f>IF(A37="","",IF(COUNT(D37:F37)&lt;3,"",D37*E37+F37))</x:f>
      </x:c>
      <x:c r="H37" s="19"/>
      <x:c r="I37" s="20" t="str">
        <x:f>IF(G37="","",G37+H37)</x:f>
      </x:c>
      <x:c r="J37" s="17" t="str">
        <x:f>IF(A37="","",SUMIFS('Cost log'!$F$8:$F$507,'Cost log'!$C$8:$C$507,A37,'Cost log'!$E$8:$E$507,"Labour"))</x:f>
      </x:c>
      <x:c r="K37" s="20" t="str">
        <x:f>IF(A37="","",SUMIF('Cost log'!$C$8:$C$507,A37,'Cost log'!$H$8:$H$507))</x:f>
      </x:c>
      <x:c r="L37" s="19"/>
      <x:c r="M37" s="20" t="str">
        <x:f>IF(OR(A37="",L37=""),"",K37+L37)</x:f>
      </x:c>
      <x:c r="N37" s="20" t="str">
        <x:f>IF(OR(I37="",M37=""),"",M37-I37)</x:f>
      </x:c>
      <x:c r="O37" s="15"/>
      <x:c r="P37" s="15"/>
      <x:c r="Q37" s="15"/>
      <x:c r="R37" s="17" t="str">
        <x:f>IF(A37="","",IF(COUNTIF($A$8:$A$157,A37)&gt;1,"Duplicate task ID",IF(COUNTIF('Codes and guide'!$A$23:$A$46,B37)&lt;&gt;1,"Check BIM code",IF(OR(G37="",L37=""),"Enter budget / remaining",IF(OR(D37&lt;0,E37&lt;0,F37&lt;0,L37&lt;0),"Check negative input",IF(AND(O37="Complete",L37&lt;&gt;0),"Complete: remaining not zero","Ready"))))))</x:f>
      </x:c>
      <x:c r="S37" s="15"/>
      <x:c r="T37" s="21"/>
    </x:row>
    <x:row r="38" ht="24" customHeight="1">
      <x:c r="A38" s="15"/>
      <x:c r="B38" s="15"/>
      <x:c r="C38" s="15"/>
      <x:c r="D38" s="18"/>
      <x:c r="E38" s="19"/>
      <x:c r="F38" s="19"/>
      <x:c r="G38" s="20" t="str">
        <x:f>IF(A38="","",IF(COUNT(D38:F38)&lt;3,"",D38*E38+F38))</x:f>
      </x:c>
      <x:c r="H38" s="19"/>
      <x:c r="I38" s="20" t="str">
        <x:f>IF(G38="","",G38+H38)</x:f>
      </x:c>
      <x:c r="J38" s="17" t="str">
        <x:f>IF(A38="","",SUMIFS('Cost log'!$F$8:$F$507,'Cost log'!$C$8:$C$507,A38,'Cost log'!$E$8:$E$507,"Labour"))</x:f>
      </x:c>
      <x:c r="K38" s="20" t="str">
        <x:f>IF(A38="","",SUMIF('Cost log'!$C$8:$C$507,A38,'Cost log'!$H$8:$H$507))</x:f>
      </x:c>
      <x:c r="L38" s="19"/>
      <x:c r="M38" s="20" t="str">
        <x:f>IF(OR(A38="",L38=""),"",K38+L38)</x:f>
      </x:c>
      <x:c r="N38" s="20" t="str">
        <x:f>IF(OR(I38="",M38=""),"",M38-I38)</x:f>
      </x:c>
      <x:c r="O38" s="15"/>
      <x:c r="P38" s="15"/>
      <x:c r="Q38" s="15"/>
      <x:c r="R38" s="17" t="str">
        <x:f>IF(A38="","",IF(COUNTIF($A$8:$A$157,A38)&gt;1,"Duplicate task ID",IF(COUNTIF('Codes and guide'!$A$23:$A$46,B38)&lt;&gt;1,"Check BIM code",IF(OR(G38="",L38=""),"Enter budget / remaining",IF(OR(D38&lt;0,E38&lt;0,F38&lt;0,L38&lt;0),"Check negative input",IF(AND(O38="Complete",L38&lt;&gt;0),"Complete: remaining not zero","Ready"))))))</x:f>
      </x:c>
      <x:c r="S38" s="15"/>
      <x:c r="T38" s="21"/>
    </x:row>
    <x:row r="39" ht="24" customHeight="1">
      <x:c r="A39" s="15"/>
      <x:c r="B39" s="15"/>
      <x:c r="C39" s="15"/>
      <x:c r="D39" s="18"/>
      <x:c r="E39" s="19"/>
      <x:c r="F39" s="19"/>
      <x:c r="G39" s="20" t="str">
        <x:f>IF(A39="","",IF(COUNT(D39:F39)&lt;3,"",D39*E39+F39))</x:f>
      </x:c>
      <x:c r="H39" s="19"/>
      <x:c r="I39" s="20" t="str">
        <x:f>IF(G39="","",G39+H39)</x:f>
      </x:c>
      <x:c r="J39" s="17" t="str">
        <x:f>IF(A39="","",SUMIFS('Cost log'!$F$8:$F$507,'Cost log'!$C$8:$C$507,A39,'Cost log'!$E$8:$E$507,"Labour"))</x:f>
      </x:c>
      <x:c r="K39" s="20" t="str">
        <x:f>IF(A39="","",SUMIF('Cost log'!$C$8:$C$507,A39,'Cost log'!$H$8:$H$507))</x:f>
      </x:c>
      <x:c r="L39" s="19"/>
      <x:c r="M39" s="20" t="str">
        <x:f>IF(OR(A39="",L39=""),"",K39+L39)</x:f>
      </x:c>
      <x:c r="N39" s="20" t="str">
        <x:f>IF(OR(I39="",M39=""),"",M39-I39)</x:f>
      </x:c>
      <x:c r="O39" s="15"/>
      <x:c r="P39" s="15"/>
      <x:c r="Q39" s="15"/>
      <x:c r="R39" s="17" t="str">
        <x:f>IF(A39="","",IF(COUNTIF($A$8:$A$157,A39)&gt;1,"Duplicate task ID",IF(COUNTIF('Codes and guide'!$A$23:$A$46,B39)&lt;&gt;1,"Check BIM code",IF(OR(G39="",L39=""),"Enter budget / remaining",IF(OR(D39&lt;0,E39&lt;0,F39&lt;0,L39&lt;0),"Check negative input",IF(AND(O39="Complete",L39&lt;&gt;0),"Complete: remaining not zero","Ready"))))))</x:f>
      </x:c>
      <x:c r="S39" s="15"/>
      <x:c r="T39" s="21"/>
    </x:row>
    <x:row r="40" ht="24" customHeight="1">
      <x:c r="A40" s="15"/>
      <x:c r="B40" s="15"/>
      <x:c r="C40" s="15"/>
      <x:c r="D40" s="18"/>
      <x:c r="E40" s="19"/>
      <x:c r="F40" s="19"/>
      <x:c r="G40" s="20" t="str">
        <x:f>IF(A40="","",IF(COUNT(D40:F40)&lt;3,"",D40*E40+F40))</x:f>
      </x:c>
      <x:c r="H40" s="19"/>
      <x:c r="I40" s="20" t="str">
        <x:f>IF(G40="","",G40+H40)</x:f>
      </x:c>
      <x:c r="J40" s="17" t="str">
        <x:f>IF(A40="","",SUMIFS('Cost log'!$F$8:$F$507,'Cost log'!$C$8:$C$507,A40,'Cost log'!$E$8:$E$507,"Labour"))</x:f>
      </x:c>
      <x:c r="K40" s="20" t="str">
        <x:f>IF(A40="","",SUMIF('Cost log'!$C$8:$C$507,A40,'Cost log'!$H$8:$H$507))</x:f>
      </x:c>
      <x:c r="L40" s="19"/>
      <x:c r="M40" s="20" t="str">
        <x:f>IF(OR(A40="",L40=""),"",K40+L40)</x:f>
      </x:c>
      <x:c r="N40" s="20" t="str">
        <x:f>IF(OR(I40="",M40=""),"",M40-I40)</x:f>
      </x:c>
      <x:c r="O40" s="15"/>
      <x:c r="P40" s="15"/>
      <x:c r="Q40" s="15"/>
      <x:c r="R40" s="17" t="str">
        <x:f>IF(A40="","",IF(COUNTIF($A$8:$A$157,A40)&gt;1,"Duplicate task ID",IF(COUNTIF('Codes and guide'!$A$23:$A$46,B40)&lt;&gt;1,"Check BIM code",IF(OR(G40="",L40=""),"Enter budget / remaining",IF(OR(D40&lt;0,E40&lt;0,F40&lt;0,L40&lt;0),"Check negative input",IF(AND(O40="Complete",L40&lt;&gt;0),"Complete: remaining not zero","Ready"))))))</x:f>
      </x:c>
      <x:c r="S40" s="15"/>
      <x:c r="T40" s="21"/>
    </x:row>
    <x:row r="41" ht="24" customHeight="1">
      <x:c r="A41" s="15"/>
      <x:c r="B41" s="15"/>
      <x:c r="C41" s="15"/>
      <x:c r="D41" s="18"/>
      <x:c r="E41" s="19"/>
      <x:c r="F41" s="19"/>
      <x:c r="G41" s="20" t="str">
        <x:f>IF(A41="","",IF(COUNT(D41:F41)&lt;3,"",D41*E41+F41))</x:f>
      </x:c>
      <x:c r="H41" s="19"/>
      <x:c r="I41" s="20" t="str">
        <x:f>IF(G41="","",G41+H41)</x:f>
      </x:c>
      <x:c r="J41" s="17" t="str">
        <x:f>IF(A41="","",SUMIFS('Cost log'!$F$8:$F$507,'Cost log'!$C$8:$C$507,A41,'Cost log'!$E$8:$E$507,"Labour"))</x:f>
      </x:c>
      <x:c r="K41" s="20" t="str">
        <x:f>IF(A41="","",SUMIF('Cost log'!$C$8:$C$507,A41,'Cost log'!$H$8:$H$507))</x:f>
      </x:c>
      <x:c r="L41" s="19"/>
      <x:c r="M41" s="20" t="str">
        <x:f>IF(OR(A41="",L41=""),"",K41+L41)</x:f>
      </x:c>
      <x:c r="N41" s="20" t="str">
        <x:f>IF(OR(I41="",M41=""),"",M41-I41)</x:f>
      </x:c>
      <x:c r="O41" s="15"/>
      <x:c r="P41" s="15"/>
      <x:c r="Q41" s="15"/>
      <x:c r="R41" s="17" t="str">
        <x:f>IF(A41="","",IF(COUNTIF($A$8:$A$157,A41)&gt;1,"Duplicate task ID",IF(COUNTIF('Codes and guide'!$A$23:$A$46,B41)&lt;&gt;1,"Check BIM code",IF(OR(G41="",L41=""),"Enter budget / remaining",IF(OR(D41&lt;0,E41&lt;0,F41&lt;0,L41&lt;0),"Check negative input",IF(AND(O41="Complete",L41&lt;&gt;0),"Complete: remaining not zero","Ready"))))))</x:f>
      </x:c>
      <x:c r="S41" s="15"/>
      <x:c r="T41" s="21"/>
    </x:row>
    <x:row r="42" ht="24" customHeight="1">
      <x:c r="A42" s="15"/>
      <x:c r="B42" s="15"/>
      <x:c r="C42" s="15"/>
      <x:c r="D42" s="18"/>
      <x:c r="E42" s="19"/>
      <x:c r="F42" s="19"/>
      <x:c r="G42" s="20" t="str">
        <x:f>IF(A42="","",IF(COUNT(D42:F42)&lt;3,"",D42*E42+F42))</x:f>
      </x:c>
      <x:c r="H42" s="19"/>
      <x:c r="I42" s="20" t="str">
        <x:f>IF(G42="","",G42+H42)</x:f>
      </x:c>
      <x:c r="J42" s="17" t="str">
        <x:f>IF(A42="","",SUMIFS('Cost log'!$F$8:$F$507,'Cost log'!$C$8:$C$507,A42,'Cost log'!$E$8:$E$507,"Labour"))</x:f>
      </x:c>
      <x:c r="K42" s="20" t="str">
        <x:f>IF(A42="","",SUMIF('Cost log'!$C$8:$C$507,A42,'Cost log'!$H$8:$H$507))</x:f>
      </x:c>
      <x:c r="L42" s="19"/>
      <x:c r="M42" s="20" t="str">
        <x:f>IF(OR(A42="",L42=""),"",K42+L42)</x:f>
      </x:c>
      <x:c r="N42" s="20" t="str">
        <x:f>IF(OR(I42="",M42=""),"",M42-I42)</x:f>
      </x:c>
      <x:c r="O42" s="15"/>
      <x:c r="P42" s="15"/>
      <x:c r="Q42" s="15"/>
      <x:c r="R42" s="17" t="str">
        <x:f>IF(A42="","",IF(COUNTIF($A$8:$A$157,A42)&gt;1,"Duplicate task ID",IF(COUNTIF('Codes and guide'!$A$23:$A$46,B42)&lt;&gt;1,"Check BIM code",IF(OR(G42="",L42=""),"Enter budget / remaining",IF(OR(D42&lt;0,E42&lt;0,F42&lt;0,L42&lt;0),"Check negative input",IF(AND(O42="Complete",L42&lt;&gt;0),"Complete: remaining not zero","Ready"))))))</x:f>
      </x:c>
      <x:c r="S42" s="15"/>
      <x:c r="T42" s="21"/>
    </x:row>
    <x:row r="43" ht="24" customHeight="1">
      <x:c r="A43" s="15"/>
      <x:c r="B43" s="15"/>
      <x:c r="C43" s="15"/>
      <x:c r="D43" s="18"/>
      <x:c r="E43" s="19"/>
      <x:c r="F43" s="19"/>
      <x:c r="G43" s="20" t="str">
        <x:f>IF(A43="","",IF(COUNT(D43:F43)&lt;3,"",D43*E43+F43))</x:f>
      </x:c>
      <x:c r="H43" s="19"/>
      <x:c r="I43" s="20" t="str">
        <x:f>IF(G43="","",G43+H43)</x:f>
      </x:c>
      <x:c r="J43" s="17" t="str">
        <x:f>IF(A43="","",SUMIFS('Cost log'!$F$8:$F$507,'Cost log'!$C$8:$C$507,A43,'Cost log'!$E$8:$E$507,"Labour"))</x:f>
      </x:c>
      <x:c r="K43" s="20" t="str">
        <x:f>IF(A43="","",SUMIF('Cost log'!$C$8:$C$507,A43,'Cost log'!$H$8:$H$507))</x:f>
      </x:c>
      <x:c r="L43" s="19"/>
      <x:c r="M43" s="20" t="str">
        <x:f>IF(OR(A43="",L43=""),"",K43+L43)</x:f>
      </x:c>
      <x:c r="N43" s="20" t="str">
        <x:f>IF(OR(I43="",M43=""),"",M43-I43)</x:f>
      </x:c>
      <x:c r="O43" s="15"/>
      <x:c r="P43" s="15"/>
      <x:c r="Q43" s="15"/>
      <x:c r="R43" s="17" t="str">
        <x:f>IF(A43="","",IF(COUNTIF($A$8:$A$157,A43)&gt;1,"Duplicate task ID",IF(COUNTIF('Codes and guide'!$A$23:$A$46,B43)&lt;&gt;1,"Check BIM code",IF(OR(G43="",L43=""),"Enter budget / remaining",IF(OR(D43&lt;0,E43&lt;0,F43&lt;0,L43&lt;0),"Check negative input",IF(AND(O43="Complete",L43&lt;&gt;0),"Complete: remaining not zero","Ready"))))))</x:f>
      </x:c>
      <x:c r="S43" s="15"/>
      <x:c r="T43" s="21"/>
    </x:row>
    <x:row r="44" ht="24" customHeight="1">
      <x:c r="A44" s="15"/>
      <x:c r="B44" s="15"/>
      <x:c r="C44" s="15"/>
      <x:c r="D44" s="18"/>
      <x:c r="E44" s="19"/>
      <x:c r="F44" s="19"/>
      <x:c r="G44" s="20" t="str">
        <x:f>IF(A44="","",IF(COUNT(D44:F44)&lt;3,"",D44*E44+F44))</x:f>
      </x:c>
      <x:c r="H44" s="19"/>
      <x:c r="I44" s="20" t="str">
        <x:f>IF(G44="","",G44+H44)</x:f>
      </x:c>
      <x:c r="J44" s="17" t="str">
        <x:f>IF(A44="","",SUMIFS('Cost log'!$F$8:$F$507,'Cost log'!$C$8:$C$507,A44,'Cost log'!$E$8:$E$507,"Labour"))</x:f>
      </x:c>
      <x:c r="K44" s="20" t="str">
        <x:f>IF(A44="","",SUMIF('Cost log'!$C$8:$C$507,A44,'Cost log'!$H$8:$H$507))</x:f>
      </x:c>
      <x:c r="L44" s="19"/>
      <x:c r="M44" s="20" t="str">
        <x:f>IF(OR(A44="",L44=""),"",K44+L44)</x:f>
      </x:c>
      <x:c r="N44" s="20" t="str">
        <x:f>IF(OR(I44="",M44=""),"",M44-I44)</x:f>
      </x:c>
      <x:c r="O44" s="15"/>
      <x:c r="P44" s="15"/>
      <x:c r="Q44" s="15"/>
      <x:c r="R44" s="17" t="str">
        <x:f>IF(A44="","",IF(COUNTIF($A$8:$A$157,A44)&gt;1,"Duplicate task ID",IF(COUNTIF('Codes and guide'!$A$23:$A$46,B44)&lt;&gt;1,"Check BIM code",IF(OR(G44="",L44=""),"Enter budget / remaining",IF(OR(D44&lt;0,E44&lt;0,F44&lt;0,L44&lt;0),"Check negative input",IF(AND(O44="Complete",L44&lt;&gt;0),"Complete: remaining not zero","Ready"))))))</x:f>
      </x:c>
      <x:c r="S44" s="15"/>
      <x:c r="T44" s="21"/>
    </x:row>
    <x:row r="45" ht="24" customHeight="1">
      <x:c r="A45" s="15"/>
      <x:c r="B45" s="15"/>
      <x:c r="C45" s="15"/>
      <x:c r="D45" s="18"/>
      <x:c r="E45" s="19"/>
      <x:c r="F45" s="19"/>
      <x:c r="G45" s="20" t="str">
        <x:f>IF(A45="","",IF(COUNT(D45:F45)&lt;3,"",D45*E45+F45))</x:f>
      </x:c>
      <x:c r="H45" s="19"/>
      <x:c r="I45" s="20" t="str">
        <x:f>IF(G45="","",G45+H45)</x:f>
      </x:c>
      <x:c r="J45" s="17" t="str">
        <x:f>IF(A45="","",SUMIFS('Cost log'!$F$8:$F$507,'Cost log'!$C$8:$C$507,A45,'Cost log'!$E$8:$E$507,"Labour"))</x:f>
      </x:c>
      <x:c r="K45" s="20" t="str">
        <x:f>IF(A45="","",SUMIF('Cost log'!$C$8:$C$507,A45,'Cost log'!$H$8:$H$507))</x:f>
      </x:c>
      <x:c r="L45" s="19"/>
      <x:c r="M45" s="20" t="str">
        <x:f>IF(OR(A45="",L45=""),"",K45+L45)</x:f>
      </x:c>
      <x:c r="N45" s="20" t="str">
        <x:f>IF(OR(I45="",M45=""),"",M45-I45)</x:f>
      </x:c>
      <x:c r="O45" s="15"/>
      <x:c r="P45" s="15"/>
      <x:c r="Q45" s="15"/>
      <x:c r="R45" s="17" t="str">
        <x:f>IF(A45="","",IF(COUNTIF($A$8:$A$157,A45)&gt;1,"Duplicate task ID",IF(COUNTIF('Codes and guide'!$A$23:$A$46,B45)&lt;&gt;1,"Check BIM code",IF(OR(G45="",L45=""),"Enter budget / remaining",IF(OR(D45&lt;0,E45&lt;0,F45&lt;0,L45&lt;0),"Check negative input",IF(AND(O45="Complete",L45&lt;&gt;0),"Complete: remaining not zero","Ready"))))))</x:f>
      </x:c>
      <x:c r="S45" s="15"/>
      <x:c r="T45" s="21"/>
    </x:row>
    <x:row r="46" ht="24" customHeight="1">
      <x:c r="A46" s="15"/>
      <x:c r="B46" s="15"/>
      <x:c r="C46" s="15"/>
      <x:c r="D46" s="18"/>
      <x:c r="E46" s="19"/>
      <x:c r="F46" s="19"/>
      <x:c r="G46" s="20" t="str">
        <x:f>IF(A46="","",IF(COUNT(D46:F46)&lt;3,"",D46*E46+F46))</x:f>
      </x:c>
      <x:c r="H46" s="19"/>
      <x:c r="I46" s="20" t="str">
        <x:f>IF(G46="","",G46+H46)</x:f>
      </x:c>
      <x:c r="J46" s="17" t="str">
        <x:f>IF(A46="","",SUMIFS('Cost log'!$F$8:$F$507,'Cost log'!$C$8:$C$507,A46,'Cost log'!$E$8:$E$507,"Labour"))</x:f>
      </x:c>
      <x:c r="K46" s="20" t="str">
        <x:f>IF(A46="","",SUMIF('Cost log'!$C$8:$C$507,A46,'Cost log'!$H$8:$H$507))</x:f>
      </x:c>
      <x:c r="L46" s="19"/>
      <x:c r="M46" s="20" t="str">
        <x:f>IF(OR(A46="",L46=""),"",K46+L46)</x:f>
      </x:c>
      <x:c r="N46" s="20" t="str">
        <x:f>IF(OR(I46="",M46=""),"",M46-I46)</x:f>
      </x:c>
      <x:c r="O46" s="15"/>
      <x:c r="P46" s="15"/>
      <x:c r="Q46" s="15"/>
      <x:c r="R46" s="17" t="str">
        <x:f>IF(A46="","",IF(COUNTIF($A$8:$A$157,A46)&gt;1,"Duplicate task ID",IF(COUNTIF('Codes and guide'!$A$23:$A$46,B46)&lt;&gt;1,"Check BIM code",IF(OR(G46="",L46=""),"Enter budget / remaining",IF(OR(D46&lt;0,E46&lt;0,F46&lt;0,L46&lt;0),"Check negative input",IF(AND(O46="Complete",L46&lt;&gt;0),"Complete: remaining not zero","Ready"))))))</x:f>
      </x:c>
      <x:c r="S46" s="15"/>
      <x:c r="T46" s="21"/>
    </x:row>
    <x:row r="47" ht="24" customHeight="1">
      <x:c r="A47" s="15"/>
      <x:c r="B47" s="15"/>
      <x:c r="C47" s="15"/>
      <x:c r="D47" s="18"/>
      <x:c r="E47" s="19"/>
      <x:c r="F47" s="19"/>
      <x:c r="G47" s="20" t="str">
        <x:f>IF(A47="","",IF(COUNT(D47:F47)&lt;3,"",D47*E47+F47))</x:f>
      </x:c>
      <x:c r="H47" s="19"/>
      <x:c r="I47" s="20" t="str">
        <x:f>IF(G47="","",G47+H47)</x:f>
      </x:c>
      <x:c r="J47" s="17" t="str">
        <x:f>IF(A47="","",SUMIFS('Cost log'!$F$8:$F$507,'Cost log'!$C$8:$C$507,A47,'Cost log'!$E$8:$E$507,"Labour"))</x:f>
      </x:c>
      <x:c r="K47" s="20" t="str">
        <x:f>IF(A47="","",SUMIF('Cost log'!$C$8:$C$507,A47,'Cost log'!$H$8:$H$507))</x:f>
      </x:c>
      <x:c r="L47" s="19"/>
      <x:c r="M47" s="20" t="str">
        <x:f>IF(OR(A47="",L47=""),"",K47+L47)</x:f>
      </x:c>
      <x:c r="N47" s="20" t="str">
        <x:f>IF(OR(I47="",M47=""),"",M47-I47)</x:f>
      </x:c>
      <x:c r="O47" s="15"/>
      <x:c r="P47" s="15"/>
      <x:c r="Q47" s="15"/>
      <x:c r="R47" s="17" t="str">
        <x:f>IF(A47="","",IF(COUNTIF($A$8:$A$157,A47)&gt;1,"Duplicate task ID",IF(COUNTIF('Codes and guide'!$A$23:$A$46,B47)&lt;&gt;1,"Check BIM code",IF(OR(G47="",L47=""),"Enter budget / remaining",IF(OR(D47&lt;0,E47&lt;0,F47&lt;0,L47&lt;0),"Check negative input",IF(AND(O47="Complete",L47&lt;&gt;0),"Complete: remaining not zero","Ready"))))))</x:f>
      </x:c>
      <x:c r="S47" s="15"/>
      <x:c r="T47" s="21"/>
    </x:row>
    <x:row r="48" ht="24" customHeight="1">
      <x:c r="A48" s="15"/>
      <x:c r="B48" s="15"/>
      <x:c r="C48" s="15"/>
      <x:c r="D48" s="18"/>
      <x:c r="E48" s="19"/>
      <x:c r="F48" s="19"/>
      <x:c r="G48" s="20" t="str">
        <x:f>IF(A48="","",IF(COUNT(D48:F48)&lt;3,"",D48*E48+F48))</x:f>
      </x:c>
      <x:c r="H48" s="19"/>
      <x:c r="I48" s="20" t="str">
        <x:f>IF(G48="","",G48+H48)</x:f>
      </x:c>
      <x:c r="J48" s="17" t="str">
        <x:f>IF(A48="","",SUMIFS('Cost log'!$F$8:$F$507,'Cost log'!$C$8:$C$507,A48,'Cost log'!$E$8:$E$507,"Labour"))</x:f>
      </x:c>
      <x:c r="K48" s="20" t="str">
        <x:f>IF(A48="","",SUMIF('Cost log'!$C$8:$C$507,A48,'Cost log'!$H$8:$H$507))</x:f>
      </x:c>
      <x:c r="L48" s="19"/>
      <x:c r="M48" s="20" t="str">
        <x:f>IF(OR(A48="",L48=""),"",K48+L48)</x:f>
      </x:c>
      <x:c r="N48" s="20" t="str">
        <x:f>IF(OR(I48="",M48=""),"",M48-I48)</x:f>
      </x:c>
      <x:c r="O48" s="15"/>
      <x:c r="P48" s="15"/>
      <x:c r="Q48" s="15"/>
      <x:c r="R48" s="17" t="str">
        <x:f>IF(A48="","",IF(COUNTIF($A$8:$A$157,A48)&gt;1,"Duplicate task ID",IF(COUNTIF('Codes and guide'!$A$23:$A$46,B48)&lt;&gt;1,"Check BIM code",IF(OR(G48="",L48=""),"Enter budget / remaining",IF(OR(D48&lt;0,E48&lt;0,F48&lt;0,L48&lt;0),"Check negative input",IF(AND(O48="Complete",L48&lt;&gt;0),"Complete: remaining not zero","Ready"))))))</x:f>
      </x:c>
      <x:c r="S48" s="15"/>
      <x:c r="T48" s="21"/>
    </x:row>
    <x:row r="49" ht="24" customHeight="1">
      <x:c r="A49" s="15"/>
      <x:c r="B49" s="15"/>
      <x:c r="C49" s="15"/>
      <x:c r="D49" s="18"/>
      <x:c r="E49" s="19"/>
      <x:c r="F49" s="19"/>
      <x:c r="G49" s="20" t="str">
        <x:f>IF(A49="","",IF(COUNT(D49:F49)&lt;3,"",D49*E49+F49))</x:f>
      </x:c>
      <x:c r="H49" s="19"/>
      <x:c r="I49" s="20" t="str">
        <x:f>IF(G49="","",G49+H49)</x:f>
      </x:c>
      <x:c r="J49" s="17" t="str">
        <x:f>IF(A49="","",SUMIFS('Cost log'!$F$8:$F$507,'Cost log'!$C$8:$C$507,A49,'Cost log'!$E$8:$E$507,"Labour"))</x:f>
      </x:c>
      <x:c r="K49" s="20" t="str">
        <x:f>IF(A49="","",SUMIF('Cost log'!$C$8:$C$507,A49,'Cost log'!$H$8:$H$507))</x:f>
      </x:c>
      <x:c r="L49" s="19"/>
      <x:c r="M49" s="20" t="str">
        <x:f>IF(OR(A49="",L49=""),"",K49+L49)</x:f>
      </x:c>
      <x:c r="N49" s="20" t="str">
        <x:f>IF(OR(I49="",M49=""),"",M49-I49)</x:f>
      </x:c>
      <x:c r="O49" s="15"/>
      <x:c r="P49" s="15"/>
      <x:c r="Q49" s="15"/>
      <x:c r="R49" s="17" t="str">
        <x:f>IF(A49="","",IF(COUNTIF($A$8:$A$157,A49)&gt;1,"Duplicate task ID",IF(COUNTIF('Codes and guide'!$A$23:$A$46,B49)&lt;&gt;1,"Check BIM code",IF(OR(G49="",L49=""),"Enter budget / remaining",IF(OR(D49&lt;0,E49&lt;0,F49&lt;0,L49&lt;0),"Check negative input",IF(AND(O49="Complete",L49&lt;&gt;0),"Complete: remaining not zero","Ready"))))))</x:f>
      </x:c>
      <x:c r="S49" s="15"/>
      <x:c r="T49" s="21"/>
    </x:row>
    <x:row r="50" ht="24" customHeight="1">
      <x:c r="A50" s="15"/>
      <x:c r="B50" s="15"/>
      <x:c r="C50" s="15"/>
      <x:c r="D50" s="18"/>
      <x:c r="E50" s="19"/>
      <x:c r="F50" s="19"/>
      <x:c r="G50" s="20" t="str">
        <x:f>IF(A50="","",IF(COUNT(D50:F50)&lt;3,"",D50*E50+F50))</x:f>
      </x:c>
      <x:c r="H50" s="19"/>
      <x:c r="I50" s="20" t="str">
        <x:f>IF(G50="","",G50+H50)</x:f>
      </x:c>
      <x:c r="J50" s="17" t="str">
        <x:f>IF(A50="","",SUMIFS('Cost log'!$F$8:$F$507,'Cost log'!$C$8:$C$507,A50,'Cost log'!$E$8:$E$507,"Labour"))</x:f>
      </x:c>
      <x:c r="K50" s="20" t="str">
        <x:f>IF(A50="","",SUMIF('Cost log'!$C$8:$C$507,A50,'Cost log'!$H$8:$H$507))</x:f>
      </x:c>
      <x:c r="L50" s="19"/>
      <x:c r="M50" s="20" t="str">
        <x:f>IF(OR(A50="",L50=""),"",K50+L50)</x:f>
      </x:c>
      <x:c r="N50" s="20" t="str">
        <x:f>IF(OR(I50="",M50=""),"",M50-I50)</x:f>
      </x:c>
      <x:c r="O50" s="15"/>
      <x:c r="P50" s="15"/>
      <x:c r="Q50" s="15"/>
      <x:c r="R50" s="17" t="str">
        <x:f>IF(A50="","",IF(COUNTIF($A$8:$A$157,A50)&gt;1,"Duplicate task ID",IF(COUNTIF('Codes and guide'!$A$23:$A$46,B50)&lt;&gt;1,"Check BIM code",IF(OR(G50="",L50=""),"Enter budget / remaining",IF(OR(D50&lt;0,E50&lt;0,F50&lt;0,L50&lt;0),"Check negative input",IF(AND(O50="Complete",L50&lt;&gt;0),"Complete: remaining not zero","Ready"))))))</x:f>
      </x:c>
      <x:c r="S50" s="15"/>
      <x:c r="T50" s="21"/>
    </x:row>
    <x:row r="51" ht="24" customHeight="1">
      <x:c r="A51" s="15"/>
      <x:c r="B51" s="15"/>
      <x:c r="C51" s="15"/>
      <x:c r="D51" s="18"/>
      <x:c r="E51" s="19"/>
      <x:c r="F51" s="19"/>
      <x:c r="G51" s="20" t="str">
        <x:f>IF(A51="","",IF(COUNT(D51:F51)&lt;3,"",D51*E51+F51))</x:f>
      </x:c>
      <x:c r="H51" s="19"/>
      <x:c r="I51" s="20" t="str">
        <x:f>IF(G51="","",G51+H51)</x:f>
      </x:c>
      <x:c r="J51" s="17" t="str">
        <x:f>IF(A51="","",SUMIFS('Cost log'!$F$8:$F$507,'Cost log'!$C$8:$C$507,A51,'Cost log'!$E$8:$E$507,"Labour"))</x:f>
      </x:c>
      <x:c r="K51" s="20" t="str">
        <x:f>IF(A51="","",SUMIF('Cost log'!$C$8:$C$507,A51,'Cost log'!$H$8:$H$507))</x:f>
      </x:c>
      <x:c r="L51" s="19"/>
      <x:c r="M51" s="20" t="str">
        <x:f>IF(OR(A51="",L51=""),"",K51+L51)</x:f>
      </x:c>
      <x:c r="N51" s="20" t="str">
        <x:f>IF(OR(I51="",M51=""),"",M51-I51)</x:f>
      </x:c>
      <x:c r="O51" s="15"/>
      <x:c r="P51" s="15"/>
      <x:c r="Q51" s="15"/>
      <x:c r="R51" s="17" t="str">
        <x:f>IF(A51="","",IF(COUNTIF($A$8:$A$157,A51)&gt;1,"Duplicate task ID",IF(COUNTIF('Codes and guide'!$A$23:$A$46,B51)&lt;&gt;1,"Check BIM code",IF(OR(G51="",L51=""),"Enter budget / remaining",IF(OR(D51&lt;0,E51&lt;0,F51&lt;0,L51&lt;0),"Check negative input",IF(AND(O51="Complete",L51&lt;&gt;0),"Complete: remaining not zero","Ready"))))))</x:f>
      </x:c>
      <x:c r="S51" s="15"/>
      <x:c r="T51" s="21"/>
    </x:row>
    <x:row r="52" ht="24" customHeight="1">
      <x:c r="A52" s="15"/>
      <x:c r="B52" s="15"/>
      <x:c r="C52" s="15"/>
      <x:c r="D52" s="18"/>
      <x:c r="E52" s="19"/>
      <x:c r="F52" s="19"/>
      <x:c r="G52" s="20" t="str">
        <x:f>IF(A52="","",IF(COUNT(D52:F52)&lt;3,"",D52*E52+F52))</x:f>
      </x:c>
      <x:c r="H52" s="19"/>
      <x:c r="I52" s="20" t="str">
        <x:f>IF(G52="","",G52+H52)</x:f>
      </x:c>
      <x:c r="J52" s="17" t="str">
        <x:f>IF(A52="","",SUMIFS('Cost log'!$F$8:$F$507,'Cost log'!$C$8:$C$507,A52,'Cost log'!$E$8:$E$507,"Labour"))</x:f>
      </x:c>
      <x:c r="K52" s="20" t="str">
        <x:f>IF(A52="","",SUMIF('Cost log'!$C$8:$C$507,A52,'Cost log'!$H$8:$H$507))</x:f>
      </x:c>
      <x:c r="L52" s="19"/>
      <x:c r="M52" s="20" t="str">
        <x:f>IF(OR(A52="",L52=""),"",K52+L52)</x:f>
      </x:c>
      <x:c r="N52" s="20" t="str">
        <x:f>IF(OR(I52="",M52=""),"",M52-I52)</x:f>
      </x:c>
      <x:c r="O52" s="15"/>
      <x:c r="P52" s="15"/>
      <x:c r="Q52" s="15"/>
      <x:c r="R52" s="17" t="str">
        <x:f>IF(A52="","",IF(COUNTIF($A$8:$A$157,A52)&gt;1,"Duplicate task ID",IF(COUNTIF('Codes and guide'!$A$23:$A$46,B52)&lt;&gt;1,"Check BIM code",IF(OR(G52="",L52=""),"Enter budget / remaining",IF(OR(D52&lt;0,E52&lt;0,F52&lt;0,L52&lt;0),"Check negative input",IF(AND(O52="Complete",L52&lt;&gt;0),"Complete: remaining not zero","Ready"))))))</x:f>
      </x:c>
      <x:c r="S52" s="15"/>
      <x:c r="T52" s="21"/>
    </x:row>
    <x:row r="53" ht="24" customHeight="1">
      <x:c r="A53" s="15"/>
      <x:c r="B53" s="15"/>
      <x:c r="C53" s="15"/>
      <x:c r="D53" s="18"/>
      <x:c r="E53" s="19"/>
      <x:c r="F53" s="19"/>
      <x:c r="G53" s="20" t="str">
        <x:f>IF(A53="","",IF(COUNT(D53:F53)&lt;3,"",D53*E53+F53))</x:f>
      </x:c>
      <x:c r="H53" s="19"/>
      <x:c r="I53" s="20" t="str">
        <x:f>IF(G53="","",G53+H53)</x:f>
      </x:c>
      <x:c r="J53" s="17" t="str">
        <x:f>IF(A53="","",SUMIFS('Cost log'!$F$8:$F$507,'Cost log'!$C$8:$C$507,A53,'Cost log'!$E$8:$E$507,"Labour"))</x:f>
      </x:c>
      <x:c r="K53" s="20" t="str">
        <x:f>IF(A53="","",SUMIF('Cost log'!$C$8:$C$507,A53,'Cost log'!$H$8:$H$507))</x:f>
      </x:c>
      <x:c r="L53" s="19"/>
      <x:c r="M53" s="20" t="str">
        <x:f>IF(OR(A53="",L53=""),"",K53+L53)</x:f>
      </x:c>
      <x:c r="N53" s="20" t="str">
        <x:f>IF(OR(I53="",M53=""),"",M53-I53)</x:f>
      </x:c>
      <x:c r="O53" s="15"/>
      <x:c r="P53" s="15"/>
      <x:c r="Q53" s="15"/>
      <x:c r="R53" s="17" t="str">
        <x:f>IF(A53="","",IF(COUNTIF($A$8:$A$157,A53)&gt;1,"Duplicate task ID",IF(COUNTIF('Codes and guide'!$A$23:$A$46,B53)&lt;&gt;1,"Check BIM code",IF(OR(G53="",L53=""),"Enter budget / remaining",IF(OR(D53&lt;0,E53&lt;0,F53&lt;0,L53&lt;0),"Check negative input",IF(AND(O53="Complete",L53&lt;&gt;0),"Complete: remaining not zero","Ready"))))))</x:f>
      </x:c>
      <x:c r="S53" s="15"/>
      <x:c r="T53" s="21"/>
    </x:row>
    <x:row r="54" ht="24" customHeight="1">
      <x:c r="A54" s="15"/>
      <x:c r="B54" s="15"/>
      <x:c r="C54" s="15"/>
      <x:c r="D54" s="18"/>
      <x:c r="E54" s="19"/>
      <x:c r="F54" s="19"/>
      <x:c r="G54" s="20" t="str">
        <x:f>IF(A54="","",IF(COUNT(D54:F54)&lt;3,"",D54*E54+F54))</x:f>
      </x:c>
      <x:c r="H54" s="19"/>
      <x:c r="I54" s="20" t="str">
        <x:f>IF(G54="","",G54+H54)</x:f>
      </x:c>
      <x:c r="J54" s="17" t="str">
        <x:f>IF(A54="","",SUMIFS('Cost log'!$F$8:$F$507,'Cost log'!$C$8:$C$507,A54,'Cost log'!$E$8:$E$507,"Labour"))</x:f>
      </x:c>
      <x:c r="K54" s="20" t="str">
        <x:f>IF(A54="","",SUMIF('Cost log'!$C$8:$C$507,A54,'Cost log'!$H$8:$H$507))</x:f>
      </x:c>
      <x:c r="L54" s="19"/>
      <x:c r="M54" s="20" t="str">
        <x:f>IF(OR(A54="",L54=""),"",K54+L54)</x:f>
      </x:c>
      <x:c r="N54" s="20" t="str">
        <x:f>IF(OR(I54="",M54=""),"",M54-I54)</x:f>
      </x:c>
      <x:c r="O54" s="15"/>
      <x:c r="P54" s="15"/>
      <x:c r="Q54" s="15"/>
      <x:c r="R54" s="17" t="str">
        <x:f>IF(A54="","",IF(COUNTIF($A$8:$A$157,A54)&gt;1,"Duplicate task ID",IF(COUNTIF('Codes and guide'!$A$23:$A$46,B54)&lt;&gt;1,"Check BIM code",IF(OR(G54="",L54=""),"Enter budget / remaining",IF(OR(D54&lt;0,E54&lt;0,F54&lt;0,L54&lt;0),"Check negative input",IF(AND(O54="Complete",L54&lt;&gt;0),"Complete: remaining not zero","Ready"))))))</x:f>
      </x:c>
      <x:c r="S54" s="15"/>
      <x:c r="T54" s="21"/>
    </x:row>
    <x:row r="55" ht="24" customHeight="1">
      <x:c r="A55" s="15"/>
      <x:c r="B55" s="15"/>
      <x:c r="C55" s="15"/>
      <x:c r="D55" s="18"/>
      <x:c r="E55" s="19"/>
      <x:c r="F55" s="19"/>
      <x:c r="G55" s="20" t="str">
        <x:f>IF(A55="","",IF(COUNT(D55:F55)&lt;3,"",D55*E55+F55))</x:f>
      </x:c>
      <x:c r="H55" s="19"/>
      <x:c r="I55" s="20" t="str">
        <x:f>IF(G55="","",G55+H55)</x:f>
      </x:c>
      <x:c r="J55" s="17" t="str">
        <x:f>IF(A55="","",SUMIFS('Cost log'!$F$8:$F$507,'Cost log'!$C$8:$C$507,A55,'Cost log'!$E$8:$E$507,"Labour"))</x:f>
      </x:c>
      <x:c r="K55" s="20" t="str">
        <x:f>IF(A55="","",SUMIF('Cost log'!$C$8:$C$507,A55,'Cost log'!$H$8:$H$507))</x:f>
      </x:c>
      <x:c r="L55" s="19"/>
      <x:c r="M55" s="20" t="str">
        <x:f>IF(OR(A55="",L55=""),"",K55+L55)</x:f>
      </x:c>
      <x:c r="N55" s="20" t="str">
        <x:f>IF(OR(I55="",M55=""),"",M55-I55)</x:f>
      </x:c>
      <x:c r="O55" s="15"/>
      <x:c r="P55" s="15"/>
      <x:c r="Q55" s="15"/>
      <x:c r="R55" s="17" t="str">
        <x:f>IF(A55="","",IF(COUNTIF($A$8:$A$157,A55)&gt;1,"Duplicate task ID",IF(COUNTIF('Codes and guide'!$A$23:$A$46,B55)&lt;&gt;1,"Check BIM code",IF(OR(G55="",L55=""),"Enter budget / remaining",IF(OR(D55&lt;0,E55&lt;0,F55&lt;0,L55&lt;0),"Check negative input",IF(AND(O55="Complete",L55&lt;&gt;0),"Complete: remaining not zero","Ready"))))))</x:f>
      </x:c>
      <x:c r="S55" s="15"/>
      <x:c r="T55" s="21"/>
    </x:row>
    <x:row r="56" ht="24" customHeight="1">
      <x:c r="A56" s="15"/>
      <x:c r="B56" s="15"/>
      <x:c r="C56" s="15"/>
      <x:c r="D56" s="18"/>
      <x:c r="E56" s="19"/>
      <x:c r="F56" s="19"/>
      <x:c r="G56" s="20" t="str">
        <x:f>IF(A56="","",IF(COUNT(D56:F56)&lt;3,"",D56*E56+F56))</x:f>
      </x:c>
      <x:c r="H56" s="19"/>
      <x:c r="I56" s="20" t="str">
        <x:f>IF(G56="","",G56+H56)</x:f>
      </x:c>
      <x:c r="J56" s="17" t="str">
        <x:f>IF(A56="","",SUMIFS('Cost log'!$F$8:$F$507,'Cost log'!$C$8:$C$507,A56,'Cost log'!$E$8:$E$507,"Labour"))</x:f>
      </x:c>
      <x:c r="K56" s="20" t="str">
        <x:f>IF(A56="","",SUMIF('Cost log'!$C$8:$C$507,A56,'Cost log'!$H$8:$H$507))</x:f>
      </x:c>
      <x:c r="L56" s="19"/>
      <x:c r="M56" s="20" t="str">
        <x:f>IF(OR(A56="",L56=""),"",K56+L56)</x:f>
      </x:c>
      <x:c r="N56" s="20" t="str">
        <x:f>IF(OR(I56="",M56=""),"",M56-I56)</x:f>
      </x:c>
      <x:c r="O56" s="15"/>
      <x:c r="P56" s="15"/>
      <x:c r="Q56" s="15"/>
      <x:c r="R56" s="17" t="str">
        <x:f>IF(A56="","",IF(COUNTIF($A$8:$A$157,A56)&gt;1,"Duplicate task ID",IF(COUNTIF('Codes and guide'!$A$23:$A$46,B56)&lt;&gt;1,"Check BIM code",IF(OR(G56="",L56=""),"Enter budget / remaining",IF(OR(D56&lt;0,E56&lt;0,F56&lt;0,L56&lt;0),"Check negative input",IF(AND(O56="Complete",L56&lt;&gt;0),"Complete: remaining not zero","Ready"))))))</x:f>
      </x:c>
      <x:c r="S56" s="15"/>
      <x:c r="T56" s="21"/>
    </x:row>
    <x:row r="57" ht="24" customHeight="1">
      <x:c r="A57" s="15"/>
      <x:c r="B57" s="15"/>
      <x:c r="C57" s="15"/>
      <x:c r="D57" s="18"/>
      <x:c r="E57" s="19"/>
      <x:c r="F57" s="19"/>
      <x:c r="G57" s="20" t="str">
        <x:f>IF(A57="","",IF(COUNT(D57:F57)&lt;3,"",D57*E57+F57))</x:f>
      </x:c>
      <x:c r="H57" s="19"/>
      <x:c r="I57" s="20" t="str">
        <x:f>IF(G57="","",G57+H57)</x:f>
      </x:c>
      <x:c r="J57" s="17" t="str">
        <x:f>IF(A57="","",SUMIFS('Cost log'!$F$8:$F$507,'Cost log'!$C$8:$C$507,A57,'Cost log'!$E$8:$E$507,"Labour"))</x:f>
      </x:c>
      <x:c r="K57" s="20" t="str">
        <x:f>IF(A57="","",SUMIF('Cost log'!$C$8:$C$507,A57,'Cost log'!$H$8:$H$507))</x:f>
      </x:c>
      <x:c r="L57" s="19"/>
      <x:c r="M57" s="20" t="str">
        <x:f>IF(OR(A57="",L57=""),"",K57+L57)</x:f>
      </x:c>
      <x:c r="N57" s="20" t="str">
        <x:f>IF(OR(I57="",M57=""),"",M57-I57)</x:f>
      </x:c>
      <x:c r="O57" s="15"/>
      <x:c r="P57" s="15"/>
      <x:c r="Q57" s="15"/>
      <x:c r="R57" s="17" t="str">
        <x:f>IF(A57="","",IF(COUNTIF($A$8:$A$157,A57)&gt;1,"Duplicate task ID",IF(COUNTIF('Codes and guide'!$A$23:$A$46,B57)&lt;&gt;1,"Check BIM code",IF(OR(G57="",L57=""),"Enter budget / remaining",IF(OR(D57&lt;0,E57&lt;0,F57&lt;0,L57&lt;0),"Check negative input",IF(AND(O57="Complete",L57&lt;&gt;0),"Complete: remaining not zero","Ready"))))))</x:f>
      </x:c>
      <x:c r="S57" s="15"/>
      <x:c r="T57" s="21"/>
    </x:row>
    <x:row r="58" ht="24" customHeight="1">
      <x:c r="A58" s="15"/>
      <x:c r="B58" s="15"/>
      <x:c r="C58" s="15"/>
      <x:c r="D58" s="18"/>
      <x:c r="E58" s="19"/>
      <x:c r="F58" s="19"/>
      <x:c r="G58" s="20" t="str">
        <x:f>IF(A58="","",IF(COUNT(D58:F58)&lt;3,"",D58*E58+F58))</x:f>
      </x:c>
      <x:c r="H58" s="19"/>
      <x:c r="I58" s="20" t="str">
        <x:f>IF(G58="","",G58+H58)</x:f>
      </x:c>
      <x:c r="J58" s="17" t="str">
        <x:f>IF(A58="","",SUMIFS('Cost log'!$F$8:$F$507,'Cost log'!$C$8:$C$507,A58,'Cost log'!$E$8:$E$507,"Labour"))</x:f>
      </x:c>
      <x:c r="K58" s="20" t="str">
        <x:f>IF(A58="","",SUMIF('Cost log'!$C$8:$C$507,A58,'Cost log'!$H$8:$H$507))</x:f>
      </x:c>
      <x:c r="L58" s="19"/>
      <x:c r="M58" s="20" t="str">
        <x:f>IF(OR(A58="",L58=""),"",K58+L58)</x:f>
      </x:c>
      <x:c r="N58" s="20" t="str">
        <x:f>IF(OR(I58="",M58=""),"",M58-I58)</x:f>
      </x:c>
      <x:c r="O58" s="15"/>
      <x:c r="P58" s="15"/>
      <x:c r="Q58" s="15"/>
      <x:c r="R58" s="17" t="str">
        <x:f>IF(A58="","",IF(COUNTIF($A$8:$A$157,A58)&gt;1,"Duplicate task ID",IF(COUNTIF('Codes and guide'!$A$23:$A$46,B58)&lt;&gt;1,"Check BIM code",IF(OR(G58="",L58=""),"Enter budget / remaining",IF(OR(D58&lt;0,E58&lt;0,F58&lt;0,L58&lt;0),"Check negative input",IF(AND(O58="Complete",L58&lt;&gt;0),"Complete: remaining not zero","Ready"))))))</x:f>
      </x:c>
      <x:c r="S58" s="15"/>
      <x:c r="T58" s="21"/>
    </x:row>
    <x:row r="59" ht="24" customHeight="1">
      <x:c r="A59" s="15"/>
      <x:c r="B59" s="15"/>
      <x:c r="C59" s="15"/>
      <x:c r="D59" s="18"/>
      <x:c r="E59" s="19"/>
      <x:c r="F59" s="19"/>
      <x:c r="G59" s="20" t="str">
        <x:f>IF(A59="","",IF(COUNT(D59:F59)&lt;3,"",D59*E59+F59))</x:f>
      </x:c>
      <x:c r="H59" s="19"/>
      <x:c r="I59" s="20" t="str">
        <x:f>IF(G59="","",G59+H59)</x:f>
      </x:c>
      <x:c r="J59" s="17" t="str">
        <x:f>IF(A59="","",SUMIFS('Cost log'!$F$8:$F$507,'Cost log'!$C$8:$C$507,A59,'Cost log'!$E$8:$E$507,"Labour"))</x:f>
      </x:c>
      <x:c r="K59" s="20" t="str">
        <x:f>IF(A59="","",SUMIF('Cost log'!$C$8:$C$507,A59,'Cost log'!$H$8:$H$507))</x:f>
      </x:c>
      <x:c r="L59" s="19"/>
      <x:c r="M59" s="20" t="str">
        <x:f>IF(OR(A59="",L59=""),"",K59+L59)</x:f>
      </x:c>
      <x:c r="N59" s="20" t="str">
        <x:f>IF(OR(I59="",M59=""),"",M59-I59)</x:f>
      </x:c>
      <x:c r="O59" s="15"/>
      <x:c r="P59" s="15"/>
      <x:c r="Q59" s="15"/>
      <x:c r="R59" s="17" t="str">
        <x:f>IF(A59="","",IF(COUNTIF($A$8:$A$157,A59)&gt;1,"Duplicate task ID",IF(COUNTIF('Codes and guide'!$A$23:$A$46,B59)&lt;&gt;1,"Check BIM code",IF(OR(G59="",L59=""),"Enter budget / remaining",IF(OR(D59&lt;0,E59&lt;0,F59&lt;0,L59&lt;0),"Check negative input",IF(AND(O59="Complete",L59&lt;&gt;0),"Complete: remaining not zero","Ready"))))))</x:f>
      </x:c>
      <x:c r="S59" s="15"/>
      <x:c r="T59" s="21"/>
    </x:row>
    <x:row r="60" ht="24" customHeight="1">
      <x:c r="A60" s="15"/>
      <x:c r="B60" s="15"/>
      <x:c r="C60" s="15"/>
      <x:c r="D60" s="18"/>
      <x:c r="E60" s="19"/>
      <x:c r="F60" s="19"/>
      <x:c r="G60" s="20" t="str">
        <x:f>IF(A60="","",IF(COUNT(D60:F60)&lt;3,"",D60*E60+F60))</x:f>
      </x:c>
      <x:c r="H60" s="19"/>
      <x:c r="I60" s="20" t="str">
        <x:f>IF(G60="","",G60+H60)</x:f>
      </x:c>
      <x:c r="J60" s="17" t="str">
        <x:f>IF(A60="","",SUMIFS('Cost log'!$F$8:$F$507,'Cost log'!$C$8:$C$507,A60,'Cost log'!$E$8:$E$507,"Labour"))</x:f>
      </x:c>
      <x:c r="K60" s="20" t="str">
        <x:f>IF(A60="","",SUMIF('Cost log'!$C$8:$C$507,A60,'Cost log'!$H$8:$H$507))</x:f>
      </x:c>
      <x:c r="L60" s="19"/>
      <x:c r="M60" s="20" t="str">
        <x:f>IF(OR(A60="",L60=""),"",K60+L60)</x:f>
      </x:c>
      <x:c r="N60" s="20" t="str">
        <x:f>IF(OR(I60="",M60=""),"",M60-I60)</x:f>
      </x:c>
      <x:c r="O60" s="15"/>
      <x:c r="P60" s="15"/>
      <x:c r="Q60" s="15"/>
      <x:c r="R60" s="17" t="str">
        <x:f>IF(A60="","",IF(COUNTIF($A$8:$A$157,A60)&gt;1,"Duplicate task ID",IF(COUNTIF('Codes and guide'!$A$23:$A$46,B60)&lt;&gt;1,"Check BIM code",IF(OR(G60="",L60=""),"Enter budget / remaining",IF(OR(D60&lt;0,E60&lt;0,F60&lt;0,L60&lt;0),"Check negative input",IF(AND(O60="Complete",L60&lt;&gt;0),"Complete: remaining not zero","Ready"))))))</x:f>
      </x:c>
      <x:c r="S60" s="15"/>
      <x:c r="T60" s="21"/>
    </x:row>
    <x:row r="61" ht="24" customHeight="1">
      <x:c r="A61" s="15"/>
      <x:c r="B61" s="15"/>
      <x:c r="C61" s="15"/>
      <x:c r="D61" s="18"/>
      <x:c r="E61" s="19"/>
      <x:c r="F61" s="19"/>
      <x:c r="G61" s="20" t="str">
        <x:f>IF(A61="","",IF(COUNT(D61:F61)&lt;3,"",D61*E61+F61))</x:f>
      </x:c>
      <x:c r="H61" s="19"/>
      <x:c r="I61" s="20" t="str">
        <x:f>IF(G61="","",G61+H61)</x:f>
      </x:c>
      <x:c r="J61" s="17" t="str">
        <x:f>IF(A61="","",SUMIFS('Cost log'!$F$8:$F$507,'Cost log'!$C$8:$C$507,A61,'Cost log'!$E$8:$E$507,"Labour"))</x:f>
      </x:c>
      <x:c r="K61" s="20" t="str">
        <x:f>IF(A61="","",SUMIF('Cost log'!$C$8:$C$507,A61,'Cost log'!$H$8:$H$507))</x:f>
      </x:c>
      <x:c r="L61" s="19"/>
      <x:c r="M61" s="20" t="str">
        <x:f>IF(OR(A61="",L61=""),"",K61+L61)</x:f>
      </x:c>
      <x:c r="N61" s="20" t="str">
        <x:f>IF(OR(I61="",M61=""),"",M61-I61)</x:f>
      </x:c>
      <x:c r="O61" s="15"/>
      <x:c r="P61" s="15"/>
      <x:c r="Q61" s="15"/>
      <x:c r="R61" s="17" t="str">
        <x:f>IF(A61="","",IF(COUNTIF($A$8:$A$157,A61)&gt;1,"Duplicate task ID",IF(COUNTIF('Codes and guide'!$A$23:$A$46,B61)&lt;&gt;1,"Check BIM code",IF(OR(G61="",L61=""),"Enter budget / remaining",IF(OR(D61&lt;0,E61&lt;0,F61&lt;0,L61&lt;0),"Check negative input",IF(AND(O61="Complete",L61&lt;&gt;0),"Complete: remaining not zero","Ready"))))))</x:f>
      </x:c>
      <x:c r="S61" s="15"/>
      <x:c r="T61" s="21"/>
    </x:row>
    <x:row r="62" ht="24" customHeight="1">
      <x:c r="A62" s="15"/>
      <x:c r="B62" s="15"/>
      <x:c r="C62" s="15"/>
      <x:c r="D62" s="18"/>
      <x:c r="E62" s="19"/>
      <x:c r="F62" s="19"/>
      <x:c r="G62" s="20" t="str">
        <x:f>IF(A62="","",IF(COUNT(D62:F62)&lt;3,"",D62*E62+F62))</x:f>
      </x:c>
      <x:c r="H62" s="19"/>
      <x:c r="I62" s="20" t="str">
        <x:f>IF(G62="","",G62+H62)</x:f>
      </x:c>
      <x:c r="J62" s="17" t="str">
        <x:f>IF(A62="","",SUMIFS('Cost log'!$F$8:$F$507,'Cost log'!$C$8:$C$507,A62,'Cost log'!$E$8:$E$507,"Labour"))</x:f>
      </x:c>
      <x:c r="K62" s="20" t="str">
        <x:f>IF(A62="","",SUMIF('Cost log'!$C$8:$C$507,A62,'Cost log'!$H$8:$H$507))</x:f>
      </x:c>
      <x:c r="L62" s="19"/>
      <x:c r="M62" s="20" t="str">
        <x:f>IF(OR(A62="",L62=""),"",K62+L62)</x:f>
      </x:c>
      <x:c r="N62" s="20" t="str">
        <x:f>IF(OR(I62="",M62=""),"",M62-I62)</x:f>
      </x:c>
      <x:c r="O62" s="15"/>
      <x:c r="P62" s="15"/>
      <x:c r="Q62" s="15"/>
      <x:c r="R62" s="17" t="str">
        <x:f>IF(A62="","",IF(COUNTIF($A$8:$A$157,A62)&gt;1,"Duplicate task ID",IF(COUNTIF('Codes and guide'!$A$23:$A$46,B62)&lt;&gt;1,"Check BIM code",IF(OR(G62="",L62=""),"Enter budget / remaining",IF(OR(D62&lt;0,E62&lt;0,F62&lt;0,L62&lt;0),"Check negative input",IF(AND(O62="Complete",L62&lt;&gt;0),"Complete: remaining not zero","Ready"))))))</x:f>
      </x:c>
      <x:c r="S62" s="15"/>
      <x:c r="T62" s="21"/>
    </x:row>
    <x:row r="63" ht="24" customHeight="1">
      <x:c r="A63" s="15"/>
      <x:c r="B63" s="15"/>
      <x:c r="C63" s="15"/>
      <x:c r="D63" s="18"/>
      <x:c r="E63" s="19"/>
      <x:c r="F63" s="19"/>
      <x:c r="G63" s="20" t="str">
        <x:f>IF(A63="","",IF(COUNT(D63:F63)&lt;3,"",D63*E63+F63))</x:f>
      </x:c>
      <x:c r="H63" s="19"/>
      <x:c r="I63" s="20" t="str">
        <x:f>IF(G63="","",G63+H63)</x:f>
      </x:c>
      <x:c r="J63" s="17" t="str">
        <x:f>IF(A63="","",SUMIFS('Cost log'!$F$8:$F$507,'Cost log'!$C$8:$C$507,A63,'Cost log'!$E$8:$E$507,"Labour"))</x:f>
      </x:c>
      <x:c r="K63" s="20" t="str">
        <x:f>IF(A63="","",SUMIF('Cost log'!$C$8:$C$507,A63,'Cost log'!$H$8:$H$507))</x:f>
      </x:c>
      <x:c r="L63" s="19"/>
      <x:c r="M63" s="20" t="str">
        <x:f>IF(OR(A63="",L63=""),"",K63+L63)</x:f>
      </x:c>
      <x:c r="N63" s="20" t="str">
        <x:f>IF(OR(I63="",M63=""),"",M63-I63)</x:f>
      </x:c>
      <x:c r="O63" s="15"/>
      <x:c r="P63" s="15"/>
      <x:c r="Q63" s="15"/>
      <x:c r="R63" s="17" t="str">
        <x:f>IF(A63="","",IF(COUNTIF($A$8:$A$157,A63)&gt;1,"Duplicate task ID",IF(COUNTIF('Codes and guide'!$A$23:$A$46,B63)&lt;&gt;1,"Check BIM code",IF(OR(G63="",L63=""),"Enter budget / remaining",IF(OR(D63&lt;0,E63&lt;0,F63&lt;0,L63&lt;0),"Check negative input",IF(AND(O63="Complete",L63&lt;&gt;0),"Complete: remaining not zero","Ready"))))))</x:f>
      </x:c>
      <x:c r="S63" s="15"/>
      <x:c r="T63" s="21"/>
    </x:row>
    <x:row r="64" ht="24" customHeight="1">
      <x:c r="A64" s="15"/>
      <x:c r="B64" s="15"/>
      <x:c r="C64" s="15"/>
      <x:c r="D64" s="18"/>
      <x:c r="E64" s="19"/>
      <x:c r="F64" s="19"/>
      <x:c r="G64" s="20" t="str">
        <x:f>IF(A64="","",IF(COUNT(D64:F64)&lt;3,"",D64*E64+F64))</x:f>
      </x:c>
      <x:c r="H64" s="19"/>
      <x:c r="I64" s="20" t="str">
        <x:f>IF(G64="","",G64+H64)</x:f>
      </x:c>
      <x:c r="J64" s="17" t="str">
        <x:f>IF(A64="","",SUMIFS('Cost log'!$F$8:$F$507,'Cost log'!$C$8:$C$507,A64,'Cost log'!$E$8:$E$507,"Labour"))</x:f>
      </x:c>
      <x:c r="K64" s="20" t="str">
        <x:f>IF(A64="","",SUMIF('Cost log'!$C$8:$C$507,A64,'Cost log'!$H$8:$H$507))</x:f>
      </x:c>
      <x:c r="L64" s="19"/>
      <x:c r="M64" s="20" t="str">
        <x:f>IF(OR(A64="",L64=""),"",K64+L64)</x:f>
      </x:c>
      <x:c r="N64" s="20" t="str">
        <x:f>IF(OR(I64="",M64=""),"",M64-I64)</x:f>
      </x:c>
      <x:c r="O64" s="15"/>
      <x:c r="P64" s="15"/>
      <x:c r="Q64" s="15"/>
      <x:c r="R64" s="17" t="str">
        <x:f>IF(A64="","",IF(COUNTIF($A$8:$A$157,A64)&gt;1,"Duplicate task ID",IF(COUNTIF('Codes and guide'!$A$23:$A$46,B64)&lt;&gt;1,"Check BIM code",IF(OR(G64="",L64=""),"Enter budget / remaining",IF(OR(D64&lt;0,E64&lt;0,F64&lt;0,L64&lt;0),"Check negative input",IF(AND(O64="Complete",L64&lt;&gt;0),"Complete: remaining not zero","Ready"))))))</x:f>
      </x:c>
      <x:c r="S64" s="15"/>
      <x:c r="T64" s="21"/>
    </x:row>
    <x:row r="65" ht="24" customHeight="1">
      <x:c r="A65" s="15"/>
      <x:c r="B65" s="15"/>
      <x:c r="C65" s="15"/>
      <x:c r="D65" s="18"/>
      <x:c r="E65" s="19"/>
      <x:c r="F65" s="19"/>
      <x:c r="G65" s="20" t="str">
        <x:f>IF(A65="","",IF(COUNT(D65:F65)&lt;3,"",D65*E65+F65))</x:f>
      </x:c>
      <x:c r="H65" s="19"/>
      <x:c r="I65" s="20" t="str">
        <x:f>IF(G65="","",G65+H65)</x:f>
      </x:c>
      <x:c r="J65" s="17" t="str">
        <x:f>IF(A65="","",SUMIFS('Cost log'!$F$8:$F$507,'Cost log'!$C$8:$C$507,A65,'Cost log'!$E$8:$E$507,"Labour"))</x:f>
      </x:c>
      <x:c r="K65" s="20" t="str">
        <x:f>IF(A65="","",SUMIF('Cost log'!$C$8:$C$507,A65,'Cost log'!$H$8:$H$507))</x:f>
      </x:c>
      <x:c r="L65" s="19"/>
      <x:c r="M65" s="20" t="str">
        <x:f>IF(OR(A65="",L65=""),"",K65+L65)</x:f>
      </x:c>
      <x:c r="N65" s="20" t="str">
        <x:f>IF(OR(I65="",M65=""),"",M65-I65)</x:f>
      </x:c>
      <x:c r="O65" s="15"/>
      <x:c r="P65" s="15"/>
      <x:c r="Q65" s="15"/>
      <x:c r="R65" s="17" t="str">
        <x:f>IF(A65="","",IF(COUNTIF($A$8:$A$157,A65)&gt;1,"Duplicate task ID",IF(COUNTIF('Codes and guide'!$A$23:$A$46,B65)&lt;&gt;1,"Check BIM code",IF(OR(G65="",L65=""),"Enter budget / remaining",IF(OR(D65&lt;0,E65&lt;0,F65&lt;0,L65&lt;0),"Check negative input",IF(AND(O65="Complete",L65&lt;&gt;0),"Complete: remaining not zero","Ready"))))))</x:f>
      </x:c>
      <x:c r="S65" s="15"/>
      <x:c r="T65" s="21"/>
    </x:row>
    <x:row r="66" ht="24" customHeight="1">
      <x:c r="A66" s="15"/>
      <x:c r="B66" s="15"/>
      <x:c r="C66" s="15"/>
      <x:c r="D66" s="18"/>
      <x:c r="E66" s="19"/>
      <x:c r="F66" s="19"/>
      <x:c r="G66" s="20" t="str">
        <x:f>IF(A66="","",IF(COUNT(D66:F66)&lt;3,"",D66*E66+F66))</x:f>
      </x:c>
      <x:c r="H66" s="19"/>
      <x:c r="I66" s="20" t="str">
        <x:f>IF(G66="","",G66+H66)</x:f>
      </x:c>
      <x:c r="J66" s="17" t="str">
        <x:f>IF(A66="","",SUMIFS('Cost log'!$F$8:$F$507,'Cost log'!$C$8:$C$507,A66,'Cost log'!$E$8:$E$507,"Labour"))</x:f>
      </x:c>
      <x:c r="K66" s="20" t="str">
        <x:f>IF(A66="","",SUMIF('Cost log'!$C$8:$C$507,A66,'Cost log'!$H$8:$H$507))</x:f>
      </x:c>
      <x:c r="L66" s="19"/>
      <x:c r="M66" s="20" t="str">
        <x:f>IF(OR(A66="",L66=""),"",K66+L66)</x:f>
      </x:c>
      <x:c r="N66" s="20" t="str">
        <x:f>IF(OR(I66="",M66=""),"",M66-I66)</x:f>
      </x:c>
      <x:c r="O66" s="15"/>
      <x:c r="P66" s="15"/>
      <x:c r="Q66" s="15"/>
      <x:c r="R66" s="17" t="str">
        <x:f>IF(A66="","",IF(COUNTIF($A$8:$A$157,A66)&gt;1,"Duplicate task ID",IF(COUNTIF('Codes and guide'!$A$23:$A$46,B66)&lt;&gt;1,"Check BIM code",IF(OR(G66="",L66=""),"Enter budget / remaining",IF(OR(D66&lt;0,E66&lt;0,F66&lt;0,L66&lt;0),"Check negative input",IF(AND(O66="Complete",L66&lt;&gt;0),"Complete: remaining not zero","Ready"))))))</x:f>
      </x:c>
      <x:c r="S66" s="15"/>
      <x:c r="T66" s="21"/>
    </x:row>
    <x:row r="67" ht="24" customHeight="1">
      <x:c r="A67" s="15"/>
      <x:c r="B67" s="15"/>
      <x:c r="C67" s="15"/>
      <x:c r="D67" s="18"/>
      <x:c r="E67" s="19"/>
      <x:c r="F67" s="19"/>
      <x:c r="G67" s="20" t="str">
        <x:f>IF(A67="","",IF(COUNT(D67:F67)&lt;3,"",D67*E67+F67))</x:f>
      </x:c>
      <x:c r="H67" s="19"/>
      <x:c r="I67" s="20" t="str">
        <x:f>IF(G67="","",G67+H67)</x:f>
      </x:c>
      <x:c r="J67" s="17" t="str">
        <x:f>IF(A67="","",SUMIFS('Cost log'!$F$8:$F$507,'Cost log'!$C$8:$C$507,A67,'Cost log'!$E$8:$E$507,"Labour"))</x:f>
      </x:c>
      <x:c r="K67" s="20" t="str">
        <x:f>IF(A67="","",SUMIF('Cost log'!$C$8:$C$507,A67,'Cost log'!$H$8:$H$507))</x:f>
      </x:c>
      <x:c r="L67" s="19"/>
      <x:c r="M67" s="20" t="str">
        <x:f>IF(OR(A67="",L67=""),"",K67+L67)</x:f>
      </x:c>
      <x:c r="N67" s="20" t="str">
        <x:f>IF(OR(I67="",M67=""),"",M67-I67)</x:f>
      </x:c>
      <x:c r="O67" s="15"/>
      <x:c r="P67" s="15"/>
      <x:c r="Q67" s="15"/>
      <x:c r="R67" s="17" t="str">
        <x:f>IF(A67="","",IF(COUNTIF($A$8:$A$157,A67)&gt;1,"Duplicate task ID",IF(COUNTIF('Codes and guide'!$A$23:$A$46,B67)&lt;&gt;1,"Check BIM code",IF(OR(G67="",L67=""),"Enter budget / remaining",IF(OR(D67&lt;0,E67&lt;0,F67&lt;0,L67&lt;0),"Check negative input",IF(AND(O67="Complete",L67&lt;&gt;0),"Complete: remaining not zero","Ready"))))))</x:f>
      </x:c>
      <x:c r="S67" s="15"/>
      <x:c r="T67" s="21"/>
    </x:row>
    <x:row r="68" ht="24" customHeight="1">
      <x:c r="A68" s="15"/>
      <x:c r="B68" s="15"/>
      <x:c r="C68" s="15"/>
      <x:c r="D68" s="18"/>
      <x:c r="E68" s="19"/>
      <x:c r="F68" s="19"/>
      <x:c r="G68" s="20" t="str">
        <x:f>IF(A68="","",IF(COUNT(D68:F68)&lt;3,"",D68*E68+F68))</x:f>
      </x:c>
      <x:c r="H68" s="19"/>
      <x:c r="I68" s="20" t="str">
        <x:f>IF(G68="","",G68+H68)</x:f>
      </x:c>
      <x:c r="J68" s="17" t="str">
        <x:f>IF(A68="","",SUMIFS('Cost log'!$F$8:$F$507,'Cost log'!$C$8:$C$507,A68,'Cost log'!$E$8:$E$507,"Labour"))</x:f>
      </x:c>
      <x:c r="K68" s="20" t="str">
        <x:f>IF(A68="","",SUMIF('Cost log'!$C$8:$C$507,A68,'Cost log'!$H$8:$H$507))</x:f>
      </x:c>
      <x:c r="L68" s="19"/>
      <x:c r="M68" s="20" t="str">
        <x:f>IF(OR(A68="",L68=""),"",K68+L68)</x:f>
      </x:c>
      <x:c r="N68" s="20" t="str">
        <x:f>IF(OR(I68="",M68=""),"",M68-I68)</x:f>
      </x:c>
      <x:c r="O68" s="15"/>
      <x:c r="P68" s="15"/>
      <x:c r="Q68" s="15"/>
      <x:c r="R68" s="17" t="str">
        <x:f>IF(A68="","",IF(COUNTIF($A$8:$A$157,A68)&gt;1,"Duplicate task ID",IF(COUNTIF('Codes and guide'!$A$23:$A$46,B68)&lt;&gt;1,"Check BIM code",IF(OR(G68="",L68=""),"Enter budget / remaining",IF(OR(D68&lt;0,E68&lt;0,F68&lt;0,L68&lt;0),"Check negative input",IF(AND(O68="Complete",L68&lt;&gt;0),"Complete: remaining not zero","Ready"))))))</x:f>
      </x:c>
      <x:c r="S68" s="15"/>
      <x:c r="T68" s="21"/>
    </x:row>
    <x:row r="69" ht="24" customHeight="1">
      <x:c r="A69" s="15"/>
      <x:c r="B69" s="15"/>
      <x:c r="C69" s="15"/>
      <x:c r="D69" s="18"/>
      <x:c r="E69" s="19"/>
      <x:c r="F69" s="19"/>
      <x:c r="G69" s="20" t="str">
        <x:f>IF(A69="","",IF(COUNT(D69:F69)&lt;3,"",D69*E69+F69))</x:f>
      </x:c>
      <x:c r="H69" s="19"/>
      <x:c r="I69" s="20" t="str">
        <x:f>IF(G69="","",G69+H69)</x:f>
      </x:c>
      <x:c r="J69" s="17" t="str">
        <x:f>IF(A69="","",SUMIFS('Cost log'!$F$8:$F$507,'Cost log'!$C$8:$C$507,A69,'Cost log'!$E$8:$E$507,"Labour"))</x:f>
      </x:c>
      <x:c r="K69" s="20" t="str">
        <x:f>IF(A69="","",SUMIF('Cost log'!$C$8:$C$507,A69,'Cost log'!$H$8:$H$507))</x:f>
      </x:c>
      <x:c r="L69" s="19"/>
      <x:c r="M69" s="20" t="str">
        <x:f>IF(OR(A69="",L69=""),"",K69+L69)</x:f>
      </x:c>
      <x:c r="N69" s="20" t="str">
        <x:f>IF(OR(I69="",M69=""),"",M69-I69)</x:f>
      </x:c>
      <x:c r="O69" s="15"/>
      <x:c r="P69" s="15"/>
      <x:c r="Q69" s="15"/>
      <x:c r="R69" s="17" t="str">
        <x:f>IF(A69="","",IF(COUNTIF($A$8:$A$157,A69)&gt;1,"Duplicate task ID",IF(COUNTIF('Codes and guide'!$A$23:$A$46,B69)&lt;&gt;1,"Check BIM code",IF(OR(G69="",L69=""),"Enter budget / remaining",IF(OR(D69&lt;0,E69&lt;0,F69&lt;0,L69&lt;0),"Check negative input",IF(AND(O69="Complete",L69&lt;&gt;0),"Complete: remaining not zero","Ready"))))))</x:f>
      </x:c>
      <x:c r="S69" s="15"/>
      <x:c r="T69" s="21"/>
    </x:row>
    <x:row r="70" ht="24" customHeight="1">
      <x:c r="A70" s="15"/>
      <x:c r="B70" s="15"/>
      <x:c r="C70" s="15"/>
      <x:c r="D70" s="18"/>
      <x:c r="E70" s="19"/>
      <x:c r="F70" s="19"/>
      <x:c r="G70" s="20" t="str">
        <x:f>IF(A70="","",IF(COUNT(D70:F70)&lt;3,"",D70*E70+F70))</x:f>
      </x:c>
      <x:c r="H70" s="19"/>
      <x:c r="I70" s="20" t="str">
        <x:f>IF(G70="","",G70+H70)</x:f>
      </x:c>
      <x:c r="J70" s="17" t="str">
        <x:f>IF(A70="","",SUMIFS('Cost log'!$F$8:$F$507,'Cost log'!$C$8:$C$507,A70,'Cost log'!$E$8:$E$507,"Labour"))</x:f>
      </x:c>
      <x:c r="K70" s="20" t="str">
        <x:f>IF(A70="","",SUMIF('Cost log'!$C$8:$C$507,A70,'Cost log'!$H$8:$H$507))</x:f>
      </x:c>
      <x:c r="L70" s="19"/>
      <x:c r="M70" s="20" t="str">
        <x:f>IF(OR(A70="",L70=""),"",K70+L70)</x:f>
      </x:c>
      <x:c r="N70" s="20" t="str">
        <x:f>IF(OR(I70="",M70=""),"",M70-I70)</x:f>
      </x:c>
      <x:c r="O70" s="15"/>
      <x:c r="P70" s="15"/>
      <x:c r="Q70" s="15"/>
      <x:c r="R70" s="17" t="str">
        <x:f>IF(A70="","",IF(COUNTIF($A$8:$A$157,A70)&gt;1,"Duplicate task ID",IF(COUNTIF('Codes and guide'!$A$23:$A$46,B70)&lt;&gt;1,"Check BIM code",IF(OR(G70="",L70=""),"Enter budget / remaining",IF(OR(D70&lt;0,E70&lt;0,F70&lt;0,L70&lt;0),"Check negative input",IF(AND(O70="Complete",L70&lt;&gt;0),"Complete: remaining not zero","Ready"))))))</x:f>
      </x:c>
      <x:c r="S70" s="15"/>
      <x:c r="T70" s="21"/>
    </x:row>
    <x:row r="71" ht="24" customHeight="1">
      <x:c r="A71" s="15"/>
      <x:c r="B71" s="15"/>
      <x:c r="C71" s="15"/>
      <x:c r="D71" s="18"/>
      <x:c r="E71" s="19"/>
      <x:c r="F71" s="19"/>
      <x:c r="G71" s="20" t="str">
        <x:f>IF(A71="","",IF(COUNT(D71:F71)&lt;3,"",D71*E71+F71))</x:f>
      </x:c>
      <x:c r="H71" s="19"/>
      <x:c r="I71" s="20" t="str">
        <x:f>IF(G71="","",G71+H71)</x:f>
      </x:c>
      <x:c r="J71" s="17" t="str">
        <x:f>IF(A71="","",SUMIFS('Cost log'!$F$8:$F$507,'Cost log'!$C$8:$C$507,A71,'Cost log'!$E$8:$E$507,"Labour"))</x:f>
      </x:c>
      <x:c r="K71" s="20" t="str">
        <x:f>IF(A71="","",SUMIF('Cost log'!$C$8:$C$507,A71,'Cost log'!$H$8:$H$507))</x:f>
      </x:c>
      <x:c r="L71" s="19"/>
      <x:c r="M71" s="20" t="str">
        <x:f>IF(OR(A71="",L71=""),"",K71+L71)</x:f>
      </x:c>
      <x:c r="N71" s="20" t="str">
        <x:f>IF(OR(I71="",M71=""),"",M71-I71)</x:f>
      </x:c>
      <x:c r="O71" s="15"/>
      <x:c r="P71" s="15"/>
      <x:c r="Q71" s="15"/>
      <x:c r="R71" s="17" t="str">
        <x:f>IF(A71="","",IF(COUNTIF($A$8:$A$157,A71)&gt;1,"Duplicate task ID",IF(COUNTIF('Codes and guide'!$A$23:$A$46,B71)&lt;&gt;1,"Check BIM code",IF(OR(G71="",L71=""),"Enter budget / remaining",IF(OR(D71&lt;0,E71&lt;0,F71&lt;0,L71&lt;0),"Check negative input",IF(AND(O71="Complete",L71&lt;&gt;0),"Complete: remaining not zero","Ready"))))))</x:f>
      </x:c>
      <x:c r="S71" s="15"/>
      <x:c r="T71" s="21"/>
    </x:row>
    <x:row r="72" ht="24" customHeight="1">
      <x:c r="A72" s="15"/>
      <x:c r="B72" s="15"/>
      <x:c r="C72" s="15"/>
      <x:c r="D72" s="18"/>
      <x:c r="E72" s="19"/>
      <x:c r="F72" s="19"/>
      <x:c r="G72" s="20" t="str">
        <x:f>IF(A72="","",IF(COUNT(D72:F72)&lt;3,"",D72*E72+F72))</x:f>
      </x:c>
      <x:c r="H72" s="19"/>
      <x:c r="I72" s="20" t="str">
        <x:f>IF(G72="","",G72+H72)</x:f>
      </x:c>
      <x:c r="J72" s="17" t="str">
        <x:f>IF(A72="","",SUMIFS('Cost log'!$F$8:$F$507,'Cost log'!$C$8:$C$507,A72,'Cost log'!$E$8:$E$507,"Labour"))</x:f>
      </x:c>
      <x:c r="K72" s="20" t="str">
        <x:f>IF(A72="","",SUMIF('Cost log'!$C$8:$C$507,A72,'Cost log'!$H$8:$H$507))</x:f>
      </x:c>
      <x:c r="L72" s="19"/>
      <x:c r="M72" s="20" t="str">
        <x:f>IF(OR(A72="",L72=""),"",K72+L72)</x:f>
      </x:c>
      <x:c r="N72" s="20" t="str">
        <x:f>IF(OR(I72="",M72=""),"",M72-I72)</x:f>
      </x:c>
      <x:c r="O72" s="15"/>
      <x:c r="P72" s="15"/>
      <x:c r="Q72" s="15"/>
      <x:c r="R72" s="17" t="str">
        <x:f>IF(A72="","",IF(COUNTIF($A$8:$A$157,A72)&gt;1,"Duplicate task ID",IF(COUNTIF('Codes and guide'!$A$23:$A$46,B72)&lt;&gt;1,"Check BIM code",IF(OR(G72="",L72=""),"Enter budget / remaining",IF(OR(D72&lt;0,E72&lt;0,F72&lt;0,L72&lt;0),"Check negative input",IF(AND(O72="Complete",L72&lt;&gt;0),"Complete: remaining not zero","Ready"))))))</x:f>
      </x:c>
      <x:c r="S72" s="15"/>
      <x:c r="T72" s="21"/>
    </x:row>
    <x:row r="73" ht="24" customHeight="1">
      <x:c r="A73" s="15"/>
      <x:c r="B73" s="15"/>
      <x:c r="C73" s="15"/>
      <x:c r="D73" s="18"/>
      <x:c r="E73" s="19"/>
      <x:c r="F73" s="19"/>
      <x:c r="G73" s="20" t="str">
        <x:f>IF(A73="","",IF(COUNT(D73:F73)&lt;3,"",D73*E73+F73))</x:f>
      </x:c>
      <x:c r="H73" s="19"/>
      <x:c r="I73" s="20" t="str">
        <x:f>IF(G73="","",G73+H73)</x:f>
      </x:c>
      <x:c r="J73" s="17" t="str">
        <x:f>IF(A73="","",SUMIFS('Cost log'!$F$8:$F$507,'Cost log'!$C$8:$C$507,A73,'Cost log'!$E$8:$E$507,"Labour"))</x:f>
      </x:c>
      <x:c r="K73" s="20" t="str">
        <x:f>IF(A73="","",SUMIF('Cost log'!$C$8:$C$507,A73,'Cost log'!$H$8:$H$507))</x:f>
      </x:c>
      <x:c r="L73" s="19"/>
      <x:c r="M73" s="20" t="str">
        <x:f>IF(OR(A73="",L73=""),"",K73+L73)</x:f>
      </x:c>
      <x:c r="N73" s="20" t="str">
        <x:f>IF(OR(I73="",M73=""),"",M73-I73)</x:f>
      </x:c>
      <x:c r="O73" s="15"/>
      <x:c r="P73" s="15"/>
      <x:c r="Q73" s="15"/>
      <x:c r="R73" s="17" t="str">
        <x:f>IF(A73="","",IF(COUNTIF($A$8:$A$157,A73)&gt;1,"Duplicate task ID",IF(COUNTIF('Codes and guide'!$A$23:$A$46,B73)&lt;&gt;1,"Check BIM code",IF(OR(G73="",L73=""),"Enter budget / remaining",IF(OR(D73&lt;0,E73&lt;0,F73&lt;0,L73&lt;0),"Check negative input",IF(AND(O73="Complete",L73&lt;&gt;0),"Complete: remaining not zero","Ready"))))))</x:f>
      </x:c>
      <x:c r="S73" s="15"/>
      <x:c r="T73" s="21"/>
    </x:row>
    <x:row r="74" ht="24" customHeight="1">
      <x:c r="A74" s="15"/>
      <x:c r="B74" s="15"/>
      <x:c r="C74" s="15"/>
      <x:c r="D74" s="18"/>
      <x:c r="E74" s="19"/>
      <x:c r="F74" s="19"/>
      <x:c r="G74" s="20" t="str">
        <x:f>IF(A74="","",IF(COUNT(D74:F74)&lt;3,"",D74*E74+F74))</x:f>
      </x:c>
      <x:c r="H74" s="19"/>
      <x:c r="I74" s="20" t="str">
        <x:f>IF(G74="","",G74+H74)</x:f>
      </x:c>
      <x:c r="J74" s="17" t="str">
        <x:f>IF(A74="","",SUMIFS('Cost log'!$F$8:$F$507,'Cost log'!$C$8:$C$507,A74,'Cost log'!$E$8:$E$507,"Labour"))</x:f>
      </x:c>
      <x:c r="K74" s="20" t="str">
        <x:f>IF(A74="","",SUMIF('Cost log'!$C$8:$C$507,A74,'Cost log'!$H$8:$H$507))</x:f>
      </x:c>
      <x:c r="L74" s="19"/>
      <x:c r="M74" s="20" t="str">
        <x:f>IF(OR(A74="",L74=""),"",K74+L74)</x:f>
      </x:c>
      <x:c r="N74" s="20" t="str">
        <x:f>IF(OR(I74="",M74=""),"",M74-I74)</x:f>
      </x:c>
      <x:c r="O74" s="15"/>
      <x:c r="P74" s="15"/>
      <x:c r="Q74" s="15"/>
      <x:c r="R74" s="17" t="str">
        <x:f>IF(A74="","",IF(COUNTIF($A$8:$A$157,A74)&gt;1,"Duplicate task ID",IF(COUNTIF('Codes and guide'!$A$23:$A$46,B74)&lt;&gt;1,"Check BIM code",IF(OR(G74="",L74=""),"Enter budget / remaining",IF(OR(D74&lt;0,E74&lt;0,F74&lt;0,L74&lt;0),"Check negative input",IF(AND(O74="Complete",L74&lt;&gt;0),"Complete: remaining not zero","Ready"))))))</x:f>
      </x:c>
      <x:c r="S74" s="15"/>
      <x:c r="T74" s="21"/>
    </x:row>
    <x:row r="75" ht="24" customHeight="1">
      <x:c r="A75" s="15"/>
      <x:c r="B75" s="15"/>
      <x:c r="C75" s="15"/>
      <x:c r="D75" s="18"/>
      <x:c r="E75" s="19"/>
      <x:c r="F75" s="19"/>
      <x:c r="G75" s="20" t="str">
        <x:f>IF(A75="","",IF(COUNT(D75:F75)&lt;3,"",D75*E75+F75))</x:f>
      </x:c>
      <x:c r="H75" s="19"/>
      <x:c r="I75" s="20" t="str">
        <x:f>IF(G75="","",G75+H75)</x:f>
      </x:c>
      <x:c r="J75" s="17" t="str">
        <x:f>IF(A75="","",SUMIFS('Cost log'!$F$8:$F$507,'Cost log'!$C$8:$C$507,A75,'Cost log'!$E$8:$E$507,"Labour"))</x:f>
      </x:c>
      <x:c r="K75" s="20" t="str">
        <x:f>IF(A75="","",SUMIF('Cost log'!$C$8:$C$507,A75,'Cost log'!$H$8:$H$507))</x:f>
      </x:c>
      <x:c r="L75" s="19"/>
      <x:c r="M75" s="20" t="str">
        <x:f>IF(OR(A75="",L75=""),"",K75+L75)</x:f>
      </x:c>
      <x:c r="N75" s="20" t="str">
        <x:f>IF(OR(I75="",M75=""),"",M75-I75)</x:f>
      </x:c>
      <x:c r="O75" s="15"/>
      <x:c r="P75" s="15"/>
      <x:c r="Q75" s="15"/>
      <x:c r="R75" s="17" t="str">
        <x:f>IF(A75="","",IF(COUNTIF($A$8:$A$157,A75)&gt;1,"Duplicate task ID",IF(COUNTIF('Codes and guide'!$A$23:$A$46,B75)&lt;&gt;1,"Check BIM code",IF(OR(G75="",L75=""),"Enter budget / remaining",IF(OR(D75&lt;0,E75&lt;0,F75&lt;0,L75&lt;0),"Check negative input",IF(AND(O75="Complete",L75&lt;&gt;0),"Complete: remaining not zero","Ready"))))))</x:f>
      </x:c>
      <x:c r="S75" s="15"/>
      <x:c r="T75" s="21"/>
    </x:row>
    <x:row r="76" ht="24" customHeight="1">
      <x:c r="A76" s="15"/>
      <x:c r="B76" s="15"/>
      <x:c r="C76" s="15"/>
      <x:c r="D76" s="18"/>
      <x:c r="E76" s="19"/>
      <x:c r="F76" s="19"/>
      <x:c r="G76" s="20" t="str">
        <x:f>IF(A76="","",IF(COUNT(D76:F76)&lt;3,"",D76*E76+F76))</x:f>
      </x:c>
      <x:c r="H76" s="19"/>
      <x:c r="I76" s="20" t="str">
        <x:f>IF(G76="","",G76+H76)</x:f>
      </x:c>
      <x:c r="J76" s="17" t="str">
        <x:f>IF(A76="","",SUMIFS('Cost log'!$F$8:$F$507,'Cost log'!$C$8:$C$507,A76,'Cost log'!$E$8:$E$507,"Labour"))</x:f>
      </x:c>
      <x:c r="K76" s="20" t="str">
        <x:f>IF(A76="","",SUMIF('Cost log'!$C$8:$C$507,A76,'Cost log'!$H$8:$H$507))</x:f>
      </x:c>
      <x:c r="L76" s="19"/>
      <x:c r="M76" s="20" t="str">
        <x:f>IF(OR(A76="",L76=""),"",K76+L76)</x:f>
      </x:c>
      <x:c r="N76" s="20" t="str">
        <x:f>IF(OR(I76="",M76=""),"",M76-I76)</x:f>
      </x:c>
      <x:c r="O76" s="15"/>
      <x:c r="P76" s="15"/>
      <x:c r="Q76" s="15"/>
      <x:c r="R76" s="17" t="str">
        <x:f>IF(A76="","",IF(COUNTIF($A$8:$A$157,A76)&gt;1,"Duplicate task ID",IF(COUNTIF('Codes and guide'!$A$23:$A$46,B76)&lt;&gt;1,"Check BIM code",IF(OR(G76="",L76=""),"Enter budget / remaining",IF(OR(D76&lt;0,E76&lt;0,F76&lt;0,L76&lt;0),"Check negative input",IF(AND(O76="Complete",L76&lt;&gt;0),"Complete: remaining not zero","Ready"))))))</x:f>
      </x:c>
      <x:c r="S76" s="15"/>
      <x:c r="T76" s="21"/>
    </x:row>
    <x:row r="77" ht="24" customHeight="1">
      <x:c r="A77" s="15"/>
      <x:c r="B77" s="15"/>
      <x:c r="C77" s="15"/>
      <x:c r="D77" s="18"/>
      <x:c r="E77" s="19"/>
      <x:c r="F77" s="19"/>
      <x:c r="G77" s="20" t="str">
        <x:f>IF(A77="","",IF(COUNT(D77:F77)&lt;3,"",D77*E77+F77))</x:f>
      </x:c>
      <x:c r="H77" s="19"/>
      <x:c r="I77" s="20" t="str">
        <x:f>IF(G77="","",G77+H77)</x:f>
      </x:c>
      <x:c r="J77" s="17" t="str">
        <x:f>IF(A77="","",SUMIFS('Cost log'!$F$8:$F$507,'Cost log'!$C$8:$C$507,A77,'Cost log'!$E$8:$E$507,"Labour"))</x:f>
      </x:c>
      <x:c r="K77" s="20" t="str">
        <x:f>IF(A77="","",SUMIF('Cost log'!$C$8:$C$507,A77,'Cost log'!$H$8:$H$507))</x:f>
      </x:c>
      <x:c r="L77" s="19"/>
      <x:c r="M77" s="20" t="str">
        <x:f>IF(OR(A77="",L77=""),"",K77+L77)</x:f>
      </x:c>
      <x:c r="N77" s="20" t="str">
        <x:f>IF(OR(I77="",M77=""),"",M77-I77)</x:f>
      </x:c>
      <x:c r="O77" s="15"/>
      <x:c r="P77" s="15"/>
      <x:c r="Q77" s="15"/>
      <x:c r="R77" s="17" t="str">
        <x:f>IF(A77="","",IF(COUNTIF($A$8:$A$157,A77)&gt;1,"Duplicate task ID",IF(COUNTIF('Codes and guide'!$A$23:$A$46,B77)&lt;&gt;1,"Check BIM code",IF(OR(G77="",L77=""),"Enter budget / remaining",IF(OR(D77&lt;0,E77&lt;0,F77&lt;0,L77&lt;0),"Check negative input",IF(AND(O77="Complete",L77&lt;&gt;0),"Complete: remaining not zero","Ready"))))))</x:f>
      </x:c>
      <x:c r="S77" s="15"/>
      <x:c r="T77" s="21"/>
    </x:row>
    <x:row r="78" ht="24" customHeight="1">
      <x:c r="A78" s="15"/>
      <x:c r="B78" s="15"/>
      <x:c r="C78" s="15"/>
      <x:c r="D78" s="18"/>
      <x:c r="E78" s="19"/>
      <x:c r="F78" s="19"/>
      <x:c r="G78" s="20" t="str">
        <x:f>IF(A78="","",IF(COUNT(D78:F78)&lt;3,"",D78*E78+F78))</x:f>
      </x:c>
      <x:c r="H78" s="19"/>
      <x:c r="I78" s="20" t="str">
        <x:f>IF(G78="","",G78+H78)</x:f>
      </x:c>
      <x:c r="J78" s="17" t="str">
        <x:f>IF(A78="","",SUMIFS('Cost log'!$F$8:$F$507,'Cost log'!$C$8:$C$507,A78,'Cost log'!$E$8:$E$507,"Labour"))</x:f>
      </x:c>
      <x:c r="K78" s="20" t="str">
        <x:f>IF(A78="","",SUMIF('Cost log'!$C$8:$C$507,A78,'Cost log'!$H$8:$H$507))</x:f>
      </x:c>
      <x:c r="L78" s="19"/>
      <x:c r="M78" s="20" t="str">
        <x:f>IF(OR(A78="",L78=""),"",K78+L78)</x:f>
      </x:c>
      <x:c r="N78" s="20" t="str">
        <x:f>IF(OR(I78="",M78=""),"",M78-I78)</x:f>
      </x:c>
      <x:c r="O78" s="15"/>
      <x:c r="P78" s="15"/>
      <x:c r="Q78" s="15"/>
      <x:c r="R78" s="17" t="str">
        <x:f>IF(A78="","",IF(COUNTIF($A$8:$A$157,A78)&gt;1,"Duplicate task ID",IF(COUNTIF('Codes and guide'!$A$23:$A$46,B78)&lt;&gt;1,"Check BIM code",IF(OR(G78="",L78=""),"Enter budget / remaining",IF(OR(D78&lt;0,E78&lt;0,F78&lt;0,L78&lt;0),"Check negative input",IF(AND(O78="Complete",L78&lt;&gt;0),"Complete: remaining not zero","Ready"))))))</x:f>
      </x:c>
      <x:c r="S78" s="15"/>
      <x:c r="T78" s="21"/>
    </x:row>
    <x:row r="79" ht="24" customHeight="1">
      <x:c r="A79" s="15"/>
      <x:c r="B79" s="15"/>
      <x:c r="C79" s="15"/>
      <x:c r="D79" s="18"/>
      <x:c r="E79" s="19"/>
      <x:c r="F79" s="19"/>
      <x:c r="G79" s="20" t="str">
        <x:f>IF(A79="","",IF(COUNT(D79:F79)&lt;3,"",D79*E79+F79))</x:f>
      </x:c>
      <x:c r="H79" s="19"/>
      <x:c r="I79" s="20" t="str">
        <x:f>IF(G79="","",G79+H79)</x:f>
      </x:c>
      <x:c r="J79" s="17" t="str">
        <x:f>IF(A79="","",SUMIFS('Cost log'!$F$8:$F$507,'Cost log'!$C$8:$C$507,A79,'Cost log'!$E$8:$E$507,"Labour"))</x:f>
      </x:c>
      <x:c r="K79" s="20" t="str">
        <x:f>IF(A79="","",SUMIF('Cost log'!$C$8:$C$507,A79,'Cost log'!$H$8:$H$507))</x:f>
      </x:c>
      <x:c r="L79" s="19"/>
      <x:c r="M79" s="20" t="str">
        <x:f>IF(OR(A79="",L79=""),"",K79+L79)</x:f>
      </x:c>
      <x:c r="N79" s="20" t="str">
        <x:f>IF(OR(I79="",M79=""),"",M79-I79)</x:f>
      </x:c>
      <x:c r="O79" s="15"/>
      <x:c r="P79" s="15"/>
      <x:c r="Q79" s="15"/>
      <x:c r="R79" s="17" t="str">
        <x:f>IF(A79="","",IF(COUNTIF($A$8:$A$157,A79)&gt;1,"Duplicate task ID",IF(COUNTIF('Codes and guide'!$A$23:$A$46,B79)&lt;&gt;1,"Check BIM code",IF(OR(G79="",L79=""),"Enter budget / remaining",IF(OR(D79&lt;0,E79&lt;0,F79&lt;0,L79&lt;0),"Check negative input",IF(AND(O79="Complete",L79&lt;&gt;0),"Complete: remaining not zero","Ready"))))))</x:f>
      </x:c>
      <x:c r="S79" s="15"/>
      <x:c r="T79" s="21"/>
    </x:row>
    <x:row r="80" ht="24" customHeight="1">
      <x:c r="A80" s="15"/>
      <x:c r="B80" s="15"/>
      <x:c r="C80" s="15"/>
      <x:c r="D80" s="18"/>
      <x:c r="E80" s="19"/>
      <x:c r="F80" s="19"/>
      <x:c r="G80" s="20" t="str">
        <x:f>IF(A80="","",IF(COUNT(D80:F80)&lt;3,"",D80*E80+F80))</x:f>
      </x:c>
      <x:c r="H80" s="19"/>
      <x:c r="I80" s="20" t="str">
        <x:f>IF(G80="","",G80+H80)</x:f>
      </x:c>
      <x:c r="J80" s="17" t="str">
        <x:f>IF(A80="","",SUMIFS('Cost log'!$F$8:$F$507,'Cost log'!$C$8:$C$507,A80,'Cost log'!$E$8:$E$507,"Labour"))</x:f>
      </x:c>
      <x:c r="K80" s="20" t="str">
        <x:f>IF(A80="","",SUMIF('Cost log'!$C$8:$C$507,A80,'Cost log'!$H$8:$H$507))</x:f>
      </x:c>
      <x:c r="L80" s="19"/>
      <x:c r="M80" s="20" t="str">
        <x:f>IF(OR(A80="",L80=""),"",K80+L80)</x:f>
      </x:c>
      <x:c r="N80" s="20" t="str">
        <x:f>IF(OR(I80="",M80=""),"",M80-I80)</x:f>
      </x:c>
      <x:c r="O80" s="15"/>
      <x:c r="P80" s="15"/>
      <x:c r="Q80" s="15"/>
      <x:c r="R80" s="17" t="str">
        <x:f>IF(A80="","",IF(COUNTIF($A$8:$A$157,A80)&gt;1,"Duplicate task ID",IF(COUNTIF('Codes and guide'!$A$23:$A$46,B80)&lt;&gt;1,"Check BIM code",IF(OR(G80="",L80=""),"Enter budget / remaining",IF(OR(D80&lt;0,E80&lt;0,F80&lt;0,L80&lt;0),"Check negative input",IF(AND(O80="Complete",L80&lt;&gt;0),"Complete: remaining not zero","Ready"))))))</x:f>
      </x:c>
      <x:c r="S80" s="15"/>
      <x:c r="T80" s="21"/>
    </x:row>
    <x:row r="81" ht="24" customHeight="1">
      <x:c r="A81" s="15"/>
      <x:c r="B81" s="15"/>
      <x:c r="C81" s="15"/>
      <x:c r="D81" s="18"/>
      <x:c r="E81" s="19"/>
      <x:c r="F81" s="19"/>
      <x:c r="G81" s="20" t="str">
        <x:f>IF(A81="","",IF(COUNT(D81:F81)&lt;3,"",D81*E81+F81))</x:f>
      </x:c>
      <x:c r="H81" s="19"/>
      <x:c r="I81" s="20" t="str">
        <x:f>IF(G81="","",G81+H81)</x:f>
      </x:c>
      <x:c r="J81" s="17" t="str">
        <x:f>IF(A81="","",SUMIFS('Cost log'!$F$8:$F$507,'Cost log'!$C$8:$C$507,A81,'Cost log'!$E$8:$E$507,"Labour"))</x:f>
      </x:c>
      <x:c r="K81" s="20" t="str">
        <x:f>IF(A81="","",SUMIF('Cost log'!$C$8:$C$507,A81,'Cost log'!$H$8:$H$507))</x:f>
      </x:c>
      <x:c r="L81" s="19"/>
      <x:c r="M81" s="20" t="str">
        <x:f>IF(OR(A81="",L81=""),"",K81+L81)</x:f>
      </x:c>
      <x:c r="N81" s="20" t="str">
        <x:f>IF(OR(I81="",M81=""),"",M81-I81)</x:f>
      </x:c>
      <x:c r="O81" s="15"/>
      <x:c r="P81" s="15"/>
      <x:c r="Q81" s="15"/>
      <x:c r="R81" s="17" t="str">
        <x:f>IF(A81="","",IF(COUNTIF($A$8:$A$157,A81)&gt;1,"Duplicate task ID",IF(COUNTIF('Codes and guide'!$A$23:$A$46,B81)&lt;&gt;1,"Check BIM code",IF(OR(G81="",L81=""),"Enter budget / remaining",IF(OR(D81&lt;0,E81&lt;0,F81&lt;0,L81&lt;0),"Check negative input",IF(AND(O81="Complete",L81&lt;&gt;0),"Complete: remaining not zero","Ready"))))))</x:f>
      </x:c>
      <x:c r="S81" s="15"/>
      <x:c r="T81" s="21"/>
    </x:row>
    <x:row r="82" ht="24" customHeight="1">
      <x:c r="A82" s="15"/>
      <x:c r="B82" s="15"/>
      <x:c r="C82" s="15"/>
      <x:c r="D82" s="18"/>
      <x:c r="E82" s="19"/>
      <x:c r="F82" s="19"/>
      <x:c r="G82" s="20" t="str">
        <x:f>IF(A82="","",IF(COUNT(D82:F82)&lt;3,"",D82*E82+F82))</x:f>
      </x:c>
      <x:c r="H82" s="19"/>
      <x:c r="I82" s="20" t="str">
        <x:f>IF(G82="","",G82+H82)</x:f>
      </x:c>
      <x:c r="J82" s="17" t="str">
        <x:f>IF(A82="","",SUMIFS('Cost log'!$F$8:$F$507,'Cost log'!$C$8:$C$507,A82,'Cost log'!$E$8:$E$507,"Labour"))</x:f>
      </x:c>
      <x:c r="K82" s="20" t="str">
        <x:f>IF(A82="","",SUMIF('Cost log'!$C$8:$C$507,A82,'Cost log'!$H$8:$H$507))</x:f>
      </x:c>
      <x:c r="L82" s="19"/>
      <x:c r="M82" s="20" t="str">
        <x:f>IF(OR(A82="",L82=""),"",K82+L82)</x:f>
      </x:c>
      <x:c r="N82" s="20" t="str">
        <x:f>IF(OR(I82="",M82=""),"",M82-I82)</x:f>
      </x:c>
      <x:c r="O82" s="15"/>
      <x:c r="P82" s="15"/>
      <x:c r="Q82" s="15"/>
      <x:c r="R82" s="17" t="str">
        <x:f>IF(A82="","",IF(COUNTIF($A$8:$A$157,A82)&gt;1,"Duplicate task ID",IF(COUNTIF('Codes and guide'!$A$23:$A$46,B82)&lt;&gt;1,"Check BIM code",IF(OR(G82="",L82=""),"Enter budget / remaining",IF(OR(D82&lt;0,E82&lt;0,F82&lt;0,L82&lt;0),"Check negative input",IF(AND(O82="Complete",L82&lt;&gt;0),"Complete: remaining not zero","Ready"))))))</x:f>
      </x:c>
      <x:c r="S82" s="15"/>
      <x:c r="T82" s="21"/>
    </x:row>
    <x:row r="83" ht="24" customHeight="1">
      <x:c r="A83" s="15"/>
      <x:c r="B83" s="15"/>
      <x:c r="C83" s="15"/>
      <x:c r="D83" s="18"/>
      <x:c r="E83" s="19"/>
      <x:c r="F83" s="19"/>
      <x:c r="G83" s="20" t="str">
        <x:f>IF(A83="","",IF(COUNT(D83:F83)&lt;3,"",D83*E83+F83))</x:f>
      </x:c>
      <x:c r="H83" s="19"/>
      <x:c r="I83" s="20" t="str">
        <x:f>IF(G83="","",G83+H83)</x:f>
      </x:c>
      <x:c r="J83" s="17" t="str">
        <x:f>IF(A83="","",SUMIFS('Cost log'!$F$8:$F$507,'Cost log'!$C$8:$C$507,A83,'Cost log'!$E$8:$E$507,"Labour"))</x:f>
      </x:c>
      <x:c r="K83" s="20" t="str">
        <x:f>IF(A83="","",SUMIF('Cost log'!$C$8:$C$507,A83,'Cost log'!$H$8:$H$507))</x:f>
      </x:c>
      <x:c r="L83" s="19"/>
      <x:c r="M83" s="20" t="str">
        <x:f>IF(OR(A83="",L83=""),"",K83+L83)</x:f>
      </x:c>
      <x:c r="N83" s="20" t="str">
        <x:f>IF(OR(I83="",M83=""),"",M83-I83)</x:f>
      </x:c>
      <x:c r="O83" s="15"/>
      <x:c r="P83" s="15"/>
      <x:c r="Q83" s="15"/>
      <x:c r="R83" s="17" t="str">
        <x:f>IF(A83="","",IF(COUNTIF($A$8:$A$157,A83)&gt;1,"Duplicate task ID",IF(COUNTIF('Codes and guide'!$A$23:$A$46,B83)&lt;&gt;1,"Check BIM code",IF(OR(G83="",L83=""),"Enter budget / remaining",IF(OR(D83&lt;0,E83&lt;0,F83&lt;0,L83&lt;0),"Check negative input",IF(AND(O83="Complete",L83&lt;&gt;0),"Complete: remaining not zero","Ready"))))))</x:f>
      </x:c>
      <x:c r="S83" s="15"/>
      <x:c r="T83" s="21"/>
    </x:row>
    <x:row r="84" ht="24" customHeight="1">
      <x:c r="A84" s="15"/>
      <x:c r="B84" s="15"/>
      <x:c r="C84" s="15"/>
      <x:c r="D84" s="18"/>
      <x:c r="E84" s="19"/>
      <x:c r="F84" s="19"/>
      <x:c r="G84" s="20" t="str">
        <x:f>IF(A84="","",IF(COUNT(D84:F84)&lt;3,"",D84*E84+F84))</x:f>
      </x:c>
      <x:c r="H84" s="19"/>
      <x:c r="I84" s="20" t="str">
        <x:f>IF(G84="","",G84+H84)</x:f>
      </x:c>
      <x:c r="J84" s="17" t="str">
        <x:f>IF(A84="","",SUMIFS('Cost log'!$F$8:$F$507,'Cost log'!$C$8:$C$507,A84,'Cost log'!$E$8:$E$507,"Labour"))</x:f>
      </x:c>
      <x:c r="K84" s="20" t="str">
        <x:f>IF(A84="","",SUMIF('Cost log'!$C$8:$C$507,A84,'Cost log'!$H$8:$H$507))</x:f>
      </x:c>
      <x:c r="L84" s="19"/>
      <x:c r="M84" s="20" t="str">
        <x:f>IF(OR(A84="",L84=""),"",K84+L84)</x:f>
      </x:c>
      <x:c r="N84" s="20" t="str">
        <x:f>IF(OR(I84="",M84=""),"",M84-I84)</x:f>
      </x:c>
      <x:c r="O84" s="15"/>
      <x:c r="P84" s="15"/>
      <x:c r="Q84" s="15"/>
      <x:c r="R84" s="17" t="str">
        <x:f>IF(A84="","",IF(COUNTIF($A$8:$A$157,A84)&gt;1,"Duplicate task ID",IF(COUNTIF('Codes and guide'!$A$23:$A$46,B84)&lt;&gt;1,"Check BIM code",IF(OR(G84="",L84=""),"Enter budget / remaining",IF(OR(D84&lt;0,E84&lt;0,F84&lt;0,L84&lt;0),"Check negative input",IF(AND(O84="Complete",L84&lt;&gt;0),"Complete: remaining not zero","Ready"))))))</x:f>
      </x:c>
      <x:c r="S84" s="15"/>
      <x:c r="T84" s="21"/>
    </x:row>
    <x:row r="85" ht="24" customHeight="1">
      <x:c r="A85" s="15"/>
      <x:c r="B85" s="15"/>
      <x:c r="C85" s="15"/>
      <x:c r="D85" s="18"/>
      <x:c r="E85" s="19"/>
      <x:c r="F85" s="19"/>
      <x:c r="G85" s="20" t="str">
        <x:f>IF(A85="","",IF(COUNT(D85:F85)&lt;3,"",D85*E85+F85))</x:f>
      </x:c>
      <x:c r="H85" s="19"/>
      <x:c r="I85" s="20" t="str">
        <x:f>IF(G85="","",G85+H85)</x:f>
      </x:c>
      <x:c r="J85" s="17" t="str">
        <x:f>IF(A85="","",SUMIFS('Cost log'!$F$8:$F$507,'Cost log'!$C$8:$C$507,A85,'Cost log'!$E$8:$E$507,"Labour"))</x:f>
      </x:c>
      <x:c r="K85" s="20" t="str">
        <x:f>IF(A85="","",SUMIF('Cost log'!$C$8:$C$507,A85,'Cost log'!$H$8:$H$507))</x:f>
      </x:c>
      <x:c r="L85" s="19"/>
      <x:c r="M85" s="20" t="str">
        <x:f>IF(OR(A85="",L85=""),"",K85+L85)</x:f>
      </x:c>
      <x:c r="N85" s="20" t="str">
        <x:f>IF(OR(I85="",M85=""),"",M85-I85)</x:f>
      </x:c>
      <x:c r="O85" s="15"/>
      <x:c r="P85" s="15"/>
      <x:c r="Q85" s="15"/>
      <x:c r="R85" s="17" t="str">
        <x:f>IF(A85="","",IF(COUNTIF($A$8:$A$157,A85)&gt;1,"Duplicate task ID",IF(COUNTIF('Codes and guide'!$A$23:$A$46,B85)&lt;&gt;1,"Check BIM code",IF(OR(G85="",L85=""),"Enter budget / remaining",IF(OR(D85&lt;0,E85&lt;0,F85&lt;0,L85&lt;0),"Check negative input",IF(AND(O85="Complete",L85&lt;&gt;0),"Complete: remaining not zero","Ready"))))))</x:f>
      </x:c>
      <x:c r="S85" s="15"/>
      <x:c r="T85" s="21"/>
    </x:row>
    <x:row r="86" ht="24" customHeight="1">
      <x:c r="A86" s="15"/>
      <x:c r="B86" s="15"/>
      <x:c r="C86" s="15"/>
      <x:c r="D86" s="18"/>
      <x:c r="E86" s="19"/>
      <x:c r="F86" s="19"/>
      <x:c r="G86" s="20" t="str">
        <x:f>IF(A86="","",IF(COUNT(D86:F86)&lt;3,"",D86*E86+F86))</x:f>
      </x:c>
      <x:c r="H86" s="19"/>
      <x:c r="I86" s="20" t="str">
        <x:f>IF(G86="","",G86+H86)</x:f>
      </x:c>
      <x:c r="J86" s="17" t="str">
        <x:f>IF(A86="","",SUMIFS('Cost log'!$F$8:$F$507,'Cost log'!$C$8:$C$507,A86,'Cost log'!$E$8:$E$507,"Labour"))</x:f>
      </x:c>
      <x:c r="K86" s="20" t="str">
        <x:f>IF(A86="","",SUMIF('Cost log'!$C$8:$C$507,A86,'Cost log'!$H$8:$H$507))</x:f>
      </x:c>
      <x:c r="L86" s="19"/>
      <x:c r="M86" s="20" t="str">
        <x:f>IF(OR(A86="",L86=""),"",K86+L86)</x:f>
      </x:c>
      <x:c r="N86" s="20" t="str">
        <x:f>IF(OR(I86="",M86=""),"",M86-I86)</x:f>
      </x:c>
      <x:c r="O86" s="15"/>
      <x:c r="P86" s="15"/>
      <x:c r="Q86" s="15"/>
      <x:c r="R86" s="17" t="str">
        <x:f>IF(A86="","",IF(COUNTIF($A$8:$A$157,A86)&gt;1,"Duplicate task ID",IF(COUNTIF('Codes and guide'!$A$23:$A$46,B86)&lt;&gt;1,"Check BIM code",IF(OR(G86="",L86=""),"Enter budget / remaining",IF(OR(D86&lt;0,E86&lt;0,F86&lt;0,L86&lt;0),"Check negative input",IF(AND(O86="Complete",L86&lt;&gt;0),"Complete: remaining not zero","Ready"))))))</x:f>
      </x:c>
      <x:c r="S86" s="15"/>
      <x:c r="T86" s="21"/>
    </x:row>
    <x:row r="87" ht="24" customHeight="1">
      <x:c r="A87" s="15"/>
      <x:c r="B87" s="15"/>
      <x:c r="C87" s="15"/>
      <x:c r="D87" s="18"/>
      <x:c r="E87" s="19"/>
      <x:c r="F87" s="19"/>
      <x:c r="G87" s="20" t="str">
        <x:f>IF(A87="","",IF(COUNT(D87:F87)&lt;3,"",D87*E87+F87))</x:f>
      </x:c>
      <x:c r="H87" s="19"/>
      <x:c r="I87" s="20" t="str">
        <x:f>IF(G87="","",G87+H87)</x:f>
      </x:c>
      <x:c r="J87" s="17" t="str">
        <x:f>IF(A87="","",SUMIFS('Cost log'!$F$8:$F$507,'Cost log'!$C$8:$C$507,A87,'Cost log'!$E$8:$E$507,"Labour"))</x:f>
      </x:c>
      <x:c r="K87" s="20" t="str">
        <x:f>IF(A87="","",SUMIF('Cost log'!$C$8:$C$507,A87,'Cost log'!$H$8:$H$507))</x:f>
      </x:c>
      <x:c r="L87" s="19"/>
      <x:c r="M87" s="20" t="str">
        <x:f>IF(OR(A87="",L87=""),"",K87+L87)</x:f>
      </x:c>
      <x:c r="N87" s="20" t="str">
        <x:f>IF(OR(I87="",M87=""),"",M87-I87)</x:f>
      </x:c>
      <x:c r="O87" s="15"/>
      <x:c r="P87" s="15"/>
      <x:c r="Q87" s="15"/>
      <x:c r="R87" s="17" t="str">
        <x:f>IF(A87="","",IF(COUNTIF($A$8:$A$157,A87)&gt;1,"Duplicate task ID",IF(COUNTIF('Codes and guide'!$A$23:$A$46,B87)&lt;&gt;1,"Check BIM code",IF(OR(G87="",L87=""),"Enter budget / remaining",IF(OR(D87&lt;0,E87&lt;0,F87&lt;0,L87&lt;0),"Check negative input",IF(AND(O87="Complete",L87&lt;&gt;0),"Complete: remaining not zero","Ready"))))))</x:f>
      </x:c>
      <x:c r="S87" s="15"/>
      <x:c r="T87" s="21"/>
    </x:row>
    <x:row r="88" ht="24" customHeight="1">
      <x:c r="A88" s="15"/>
      <x:c r="B88" s="15"/>
      <x:c r="C88" s="15"/>
      <x:c r="D88" s="18"/>
      <x:c r="E88" s="19"/>
      <x:c r="F88" s="19"/>
      <x:c r="G88" s="20" t="str">
        <x:f>IF(A88="","",IF(COUNT(D88:F88)&lt;3,"",D88*E88+F88))</x:f>
      </x:c>
      <x:c r="H88" s="19"/>
      <x:c r="I88" s="20" t="str">
        <x:f>IF(G88="","",G88+H88)</x:f>
      </x:c>
      <x:c r="J88" s="17" t="str">
        <x:f>IF(A88="","",SUMIFS('Cost log'!$F$8:$F$507,'Cost log'!$C$8:$C$507,A88,'Cost log'!$E$8:$E$507,"Labour"))</x:f>
      </x:c>
      <x:c r="K88" s="20" t="str">
        <x:f>IF(A88="","",SUMIF('Cost log'!$C$8:$C$507,A88,'Cost log'!$H$8:$H$507))</x:f>
      </x:c>
      <x:c r="L88" s="19"/>
      <x:c r="M88" s="20" t="str">
        <x:f>IF(OR(A88="",L88=""),"",K88+L88)</x:f>
      </x:c>
      <x:c r="N88" s="20" t="str">
        <x:f>IF(OR(I88="",M88=""),"",M88-I88)</x:f>
      </x:c>
      <x:c r="O88" s="15"/>
      <x:c r="P88" s="15"/>
      <x:c r="Q88" s="15"/>
      <x:c r="R88" s="17" t="str">
        <x:f>IF(A88="","",IF(COUNTIF($A$8:$A$157,A88)&gt;1,"Duplicate task ID",IF(COUNTIF('Codes and guide'!$A$23:$A$46,B88)&lt;&gt;1,"Check BIM code",IF(OR(G88="",L88=""),"Enter budget / remaining",IF(OR(D88&lt;0,E88&lt;0,F88&lt;0,L88&lt;0),"Check negative input",IF(AND(O88="Complete",L88&lt;&gt;0),"Complete: remaining not zero","Ready"))))))</x:f>
      </x:c>
      <x:c r="S88" s="15"/>
      <x:c r="T88" s="21"/>
    </x:row>
    <x:row r="89" ht="24" customHeight="1">
      <x:c r="A89" s="15"/>
      <x:c r="B89" s="15"/>
      <x:c r="C89" s="15"/>
      <x:c r="D89" s="18"/>
      <x:c r="E89" s="19"/>
      <x:c r="F89" s="19"/>
      <x:c r="G89" s="20" t="str">
        <x:f>IF(A89="","",IF(COUNT(D89:F89)&lt;3,"",D89*E89+F89))</x:f>
      </x:c>
      <x:c r="H89" s="19"/>
      <x:c r="I89" s="20" t="str">
        <x:f>IF(G89="","",G89+H89)</x:f>
      </x:c>
      <x:c r="J89" s="17" t="str">
        <x:f>IF(A89="","",SUMIFS('Cost log'!$F$8:$F$507,'Cost log'!$C$8:$C$507,A89,'Cost log'!$E$8:$E$507,"Labour"))</x:f>
      </x:c>
      <x:c r="K89" s="20" t="str">
        <x:f>IF(A89="","",SUMIF('Cost log'!$C$8:$C$507,A89,'Cost log'!$H$8:$H$507))</x:f>
      </x:c>
      <x:c r="L89" s="19"/>
      <x:c r="M89" s="20" t="str">
        <x:f>IF(OR(A89="",L89=""),"",K89+L89)</x:f>
      </x:c>
      <x:c r="N89" s="20" t="str">
        <x:f>IF(OR(I89="",M89=""),"",M89-I89)</x:f>
      </x:c>
      <x:c r="O89" s="15"/>
      <x:c r="P89" s="15"/>
      <x:c r="Q89" s="15"/>
      <x:c r="R89" s="17" t="str">
        <x:f>IF(A89="","",IF(COUNTIF($A$8:$A$157,A89)&gt;1,"Duplicate task ID",IF(COUNTIF('Codes and guide'!$A$23:$A$46,B89)&lt;&gt;1,"Check BIM code",IF(OR(G89="",L89=""),"Enter budget / remaining",IF(OR(D89&lt;0,E89&lt;0,F89&lt;0,L89&lt;0),"Check negative input",IF(AND(O89="Complete",L89&lt;&gt;0),"Complete: remaining not zero","Ready"))))))</x:f>
      </x:c>
      <x:c r="S89" s="15"/>
      <x:c r="T89" s="21"/>
    </x:row>
    <x:row r="90" ht="24" customHeight="1">
      <x:c r="A90" s="15"/>
      <x:c r="B90" s="15"/>
      <x:c r="C90" s="15"/>
      <x:c r="D90" s="18"/>
      <x:c r="E90" s="19"/>
      <x:c r="F90" s="19"/>
      <x:c r="G90" s="20" t="str">
        <x:f>IF(A90="","",IF(COUNT(D90:F90)&lt;3,"",D90*E90+F90))</x:f>
      </x:c>
      <x:c r="H90" s="19"/>
      <x:c r="I90" s="20" t="str">
        <x:f>IF(G90="","",G90+H90)</x:f>
      </x:c>
      <x:c r="J90" s="17" t="str">
        <x:f>IF(A90="","",SUMIFS('Cost log'!$F$8:$F$507,'Cost log'!$C$8:$C$507,A90,'Cost log'!$E$8:$E$507,"Labour"))</x:f>
      </x:c>
      <x:c r="K90" s="20" t="str">
        <x:f>IF(A90="","",SUMIF('Cost log'!$C$8:$C$507,A90,'Cost log'!$H$8:$H$507))</x:f>
      </x:c>
      <x:c r="L90" s="19"/>
      <x:c r="M90" s="20" t="str">
        <x:f>IF(OR(A90="",L90=""),"",K90+L90)</x:f>
      </x:c>
      <x:c r="N90" s="20" t="str">
        <x:f>IF(OR(I90="",M90=""),"",M90-I90)</x:f>
      </x:c>
      <x:c r="O90" s="15"/>
      <x:c r="P90" s="15"/>
      <x:c r="Q90" s="15"/>
      <x:c r="R90" s="17" t="str">
        <x:f>IF(A90="","",IF(COUNTIF($A$8:$A$157,A90)&gt;1,"Duplicate task ID",IF(COUNTIF('Codes and guide'!$A$23:$A$46,B90)&lt;&gt;1,"Check BIM code",IF(OR(G90="",L90=""),"Enter budget / remaining",IF(OR(D90&lt;0,E90&lt;0,F90&lt;0,L90&lt;0),"Check negative input",IF(AND(O90="Complete",L90&lt;&gt;0),"Complete: remaining not zero","Ready"))))))</x:f>
      </x:c>
      <x:c r="S90" s="15"/>
      <x:c r="T90" s="21"/>
    </x:row>
    <x:row r="91" ht="24" customHeight="1">
      <x:c r="A91" s="15"/>
      <x:c r="B91" s="15"/>
      <x:c r="C91" s="15"/>
      <x:c r="D91" s="18"/>
      <x:c r="E91" s="19"/>
      <x:c r="F91" s="19"/>
      <x:c r="G91" s="20" t="str">
        <x:f>IF(A91="","",IF(COUNT(D91:F91)&lt;3,"",D91*E91+F91))</x:f>
      </x:c>
      <x:c r="H91" s="19"/>
      <x:c r="I91" s="20" t="str">
        <x:f>IF(G91="","",G91+H91)</x:f>
      </x:c>
      <x:c r="J91" s="17" t="str">
        <x:f>IF(A91="","",SUMIFS('Cost log'!$F$8:$F$507,'Cost log'!$C$8:$C$507,A91,'Cost log'!$E$8:$E$507,"Labour"))</x:f>
      </x:c>
      <x:c r="K91" s="20" t="str">
        <x:f>IF(A91="","",SUMIF('Cost log'!$C$8:$C$507,A91,'Cost log'!$H$8:$H$507))</x:f>
      </x:c>
      <x:c r="L91" s="19"/>
      <x:c r="M91" s="20" t="str">
        <x:f>IF(OR(A91="",L91=""),"",K91+L91)</x:f>
      </x:c>
      <x:c r="N91" s="20" t="str">
        <x:f>IF(OR(I91="",M91=""),"",M91-I91)</x:f>
      </x:c>
      <x:c r="O91" s="15"/>
      <x:c r="P91" s="15"/>
      <x:c r="Q91" s="15"/>
      <x:c r="R91" s="17" t="str">
        <x:f>IF(A91="","",IF(COUNTIF($A$8:$A$157,A91)&gt;1,"Duplicate task ID",IF(COUNTIF('Codes and guide'!$A$23:$A$46,B91)&lt;&gt;1,"Check BIM code",IF(OR(G91="",L91=""),"Enter budget / remaining",IF(OR(D91&lt;0,E91&lt;0,F91&lt;0,L91&lt;0),"Check negative input",IF(AND(O91="Complete",L91&lt;&gt;0),"Complete: remaining not zero","Ready"))))))</x:f>
      </x:c>
      <x:c r="S91" s="15"/>
      <x:c r="T91" s="21"/>
    </x:row>
    <x:row r="92" ht="24" customHeight="1">
      <x:c r="A92" s="15"/>
      <x:c r="B92" s="15"/>
      <x:c r="C92" s="15"/>
      <x:c r="D92" s="18"/>
      <x:c r="E92" s="19"/>
      <x:c r="F92" s="19"/>
      <x:c r="G92" s="20" t="str">
        <x:f>IF(A92="","",IF(COUNT(D92:F92)&lt;3,"",D92*E92+F92))</x:f>
      </x:c>
      <x:c r="H92" s="19"/>
      <x:c r="I92" s="20" t="str">
        <x:f>IF(G92="","",G92+H92)</x:f>
      </x:c>
      <x:c r="J92" s="17" t="str">
        <x:f>IF(A92="","",SUMIFS('Cost log'!$F$8:$F$507,'Cost log'!$C$8:$C$507,A92,'Cost log'!$E$8:$E$507,"Labour"))</x:f>
      </x:c>
      <x:c r="K92" s="20" t="str">
        <x:f>IF(A92="","",SUMIF('Cost log'!$C$8:$C$507,A92,'Cost log'!$H$8:$H$507))</x:f>
      </x:c>
      <x:c r="L92" s="19"/>
      <x:c r="M92" s="20" t="str">
        <x:f>IF(OR(A92="",L92=""),"",K92+L92)</x:f>
      </x:c>
      <x:c r="N92" s="20" t="str">
        <x:f>IF(OR(I92="",M92=""),"",M92-I92)</x:f>
      </x:c>
      <x:c r="O92" s="15"/>
      <x:c r="P92" s="15"/>
      <x:c r="Q92" s="15"/>
      <x:c r="R92" s="17" t="str">
        <x:f>IF(A92="","",IF(COUNTIF($A$8:$A$157,A92)&gt;1,"Duplicate task ID",IF(COUNTIF('Codes and guide'!$A$23:$A$46,B92)&lt;&gt;1,"Check BIM code",IF(OR(G92="",L92=""),"Enter budget / remaining",IF(OR(D92&lt;0,E92&lt;0,F92&lt;0,L92&lt;0),"Check negative input",IF(AND(O92="Complete",L92&lt;&gt;0),"Complete: remaining not zero","Ready"))))))</x:f>
      </x:c>
      <x:c r="S92" s="15"/>
      <x:c r="T92" s="21"/>
    </x:row>
    <x:row r="93" ht="24" customHeight="1">
      <x:c r="A93" s="15"/>
      <x:c r="B93" s="15"/>
      <x:c r="C93" s="15"/>
      <x:c r="D93" s="18"/>
      <x:c r="E93" s="19"/>
      <x:c r="F93" s="19"/>
      <x:c r="G93" s="20" t="str">
        <x:f>IF(A93="","",IF(COUNT(D93:F93)&lt;3,"",D93*E93+F93))</x:f>
      </x:c>
      <x:c r="H93" s="19"/>
      <x:c r="I93" s="20" t="str">
        <x:f>IF(G93="","",G93+H93)</x:f>
      </x:c>
      <x:c r="J93" s="17" t="str">
        <x:f>IF(A93="","",SUMIFS('Cost log'!$F$8:$F$507,'Cost log'!$C$8:$C$507,A93,'Cost log'!$E$8:$E$507,"Labour"))</x:f>
      </x:c>
      <x:c r="K93" s="20" t="str">
        <x:f>IF(A93="","",SUMIF('Cost log'!$C$8:$C$507,A93,'Cost log'!$H$8:$H$507))</x:f>
      </x:c>
      <x:c r="L93" s="19"/>
      <x:c r="M93" s="20" t="str">
        <x:f>IF(OR(A93="",L93=""),"",K93+L93)</x:f>
      </x:c>
      <x:c r="N93" s="20" t="str">
        <x:f>IF(OR(I93="",M93=""),"",M93-I93)</x:f>
      </x:c>
      <x:c r="O93" s="15"/>
      <x:c r="P93" s="15"/>
      <x:c r="Q93" s="15"/>
      <x:c r="R93" s="17" t="str">
        <x:f>IF(A93="","",IF(COUNTIF($A$8:$A$157,A93)&gt;1,"Duplicate task ID",IF(COUNTIF('Codes and guide'!$A$23:$A$46,B93)&lt;&gt;1,"Check BIM code",IF(OR(G93="",L93=""),"Enter budget / remaining",IF(OR(D93&lt;0,E93&lt;0,F93&lt;0,L93&lt;0),"Check negative input",IF(AND(O93="Complete",L93&lt;&gt;0),"Complete: remaining not zero","Ready"))))))</x:f>
      </x:c>
      <x:c r="S93" s="15"/>
      <x:c r="T93" s="21"/>
    </x:row>
    <x:row r="94" ht="24" customHeight="1">
      <x:c r="A94" s="15"/>
      <x:c r="B94" s="15"/>
      <x:c r="C94" s="15"/>
      <x:c r="D94" s="18"/>
      <x:c r="E94" s="19"/>
      <x:c r="F94" s="19"/>
      <x:c r="G94" s="20" t="str">
        <x:f>IF(A94="","",IF(COUNT(D94:F94)&lt;3,"",D94*E94+F94))</x:f>
      </x:c>
      <x:c r="H94" s="19"/>
      <x:c r="I94" s="20" t="str">
        <x:f>IF(G94="","",G94+H94)</x:f>
      </x:c>
      <x:c r="J94" s="17" t="str">
        <x:f>IF(A94="","",SUMIFS('Cost log'!$F$8:$F$507,'Cost log'!$C$8:$C$507,A94,'Cost log'!$E$8:$E$507,"Labour"))</x:f>
      </x:c>
      <x:c r="K94" s="20" t="str">
        <x:f>IF(A94="","",SUMIF('Cost log'!$C$8:$C$507,A94,'Cost log'!$H$8:$H$507))</x:f>
      </x:c>
      <x:c r="L94" s="19"/>
      <x:c r="M94" s="20" t="str">
        <x:f>IF(OR(A94="",L94=""),"",K94+L94)</x:f>
      </x:c>
      <x:c r="N94" s="20" t="str">
        <x:f>IF(OR(I94="",M94=""),"",M94-I94)</x:f>
      </x:c>
      <x:c r="O94" s="15"/>
      <x:c r="P94" s="15"/>
      <x:c r="Q94" s="15"/>
      <x:c r="R94" s="17" t="str">
        <x:f>IF(A94="","",IF(COUNTIF($A$8:$A$157,A94)&gt;1,"Duplicate task ID",IF(COUNTIF('Codes and guide'!$A$23:$A$46,B94)&lt;&gt;1,"Check BIM code",IF(OR(G94="",L94=""),"Enter budget / remaining",IF(OR(D94&lt;0,E94&lt;0,F94&lt;0,L94&lt;0),"Check negative input",IF(AND(O94="Complete",L94&lt;&gt;0),"Complete: remaining not zero","Ready"))))))</x:f>
      </x:c>
      <x:c r="S94" s="15"/>
      <x:c r="T94" s="21"/>
    </x:row>
    <x:row r="95" ht="24" customHeight="1">
      <x:c r="A95" s="15"/>
      <x:c r="B95" s="15"/>
      <x:c r="C95" s="15"/>
      <x:c r="D95" s="18"/>
      <x:c r="E95" s="19"/>
      <x:c r="F95" s="19"/>
      <x:c r="G95" s="20" t="str">
        <x:f>IF(A95="","",IF(COUNT(D95:F95)&lt;3,"",D95*E95+F95))</x:f>
      </x:c>
      <x:c r="H95" s="19"/>
      <x:c r="I95" s="20" t="str">
        <x:f>IF(G95="","",G95+H95)</x:f>
      </x:c>
      <x:c r="J95" s="17" t="str">
        <x:f>IF(A95="","",SUMIFS('Cost log'!$F$8:$F$507,'Cost log'!$C$8:$C$507,A95,'Cost log'!$E$8:$E$507,"Labour"))</x:f>
      </x:c>
      <x:c r="K95" s="20" t="str">
        <x:f>IF(A95="","",SUMIF('Cost log'!$C$8:$C$507,A95,'Cost log'!$H$8:$H$507))</x:f>
      </x:c>
      <x:c r="L95" s="19"/>
      <x:c r="M95" s="20" t="str">
        <x:f>IF(OR(A95="",L95=""),"",K95+L95)</x:f>
      </x:c>
      <x:c r="N95" s="20" t="str">
        <x:f>IF(OR(I95="",M95=""),"",M95-I95)</x:f>
      </x:c>
      <x:c r="O95" s="15"/>
      <x:c r="P95" s="15"/>
      <x:c r="Q95" s="15"/>
      <x:c r="R95" s="17" t="str">
        <x:f>IF(A95="","",IF(COUNTIF($A$8:$A$157,A95)&gt;1,"Duplicate task ID",IF(COUNTIF('Codes and guide'!$A$23:$A$46,B95)&lt;&gt;1,"Check BIM code",IF(OR(G95="",L95=""),"Enter budget / remaining",IF(OR(D95&lt;0,E95&lt;0,F95&lt;0,L95&lt;0),"Check negative input",IF(AND(O95="Complete",L95&lt;&gt;0),"Complete: remaining not zero","Ready"))))))</x:f>
      </x:c>
      <x:c r="S95" s="15"/>
      <x:c r="T95" s="21"/>
    </x:row>
    <x:row r="96" ht="24" customHeight="1">
      <x:c r="A96" s="15"/>
      <x:c r="B96" s="15"/>
      <x:c r="C96" s="15"/>
      <x:c r="D96" s="18"/>
      <x:c r="E96" s="19"/>
      <x:c r="F96" s="19"/>
      <x:c r="G96" s="20" t="str">
        <x:f>IF(A96="","",IF(COUNT(D96:F96)&lt;3,"",D96*E96+F96))</x:f>
      </x:c>
      <x:c r="H96" s="19"/>
      <x:c r="I96" s="20" t="str">
        <x:f>IF(G96="","",G96+H96)</x:f>
      </x:c>
      <x:c r="J96" s="17" t="str">
        <x:f>IF(A96="","",SUMIFS('Cost log'!$F$8:$F$507,'Cost log'!$C$8:$C$507,A96,'Cost log'!$E$8:$E$507,"Labour"))</x:f>
      </x:c>
      <x:c r="K96" s="20" t="str">
        <x:f>IF(A96="","",SUMIF('Cost log'!$C$8:$C$507,A96,'Cost log'!$H$8:$H$507))</x:f>
      </x:c>
      <x:c r="L96" s="19"/>
      <x:c r="M96" s="20" t="str">
        <x:f>IF(OR(A96="",L96=""),"",K96+L96)</x:f>
      </x:c>
      <x:c r="N96" s="20" t="str">
        <x:f>IF(OR(I96="",M96=""),"",M96-I96)</x:f>
      </x:c>
      <x:c r="O96" s="15"/>
      <x:c r="P96" s="15"/>
      <x:c r="Q96" s="15"/>
      <x:c r="R96" s="17" t="str">
        <x:f>IF(A96="","",IF(COUNTIF($A$8:$A$157,A96)&gt;1,"Duplicate task ID",IF(COUNTIF('Codes and guide'!$A$23:$A$46,B96)&lt;&gt;1,"Check BIM code",IF(OR(G96="",L96=""),"Enter budget / remaining",IF(OR(D96&lt;0,E96&lt;0,F96&lt;0,L96&lt;0),"Check negative input",IF(AND(O96="Complete",L96&lt;&gt;0),"Complete: remaining not zero","Ready"))))))</x:f>
      </x:c>
      <x:c r="S96" s="15"/>
      <x:c r="T96" s="21"/>
    </x:row>
    <x:row r="97" ht="24" customHeight="1">
      <x:c r="A97" s="15"/>
      <x:c r="B97" s="15"/>
      <x:c r="C97" s="15"/>
      <x:c r="D97" s="18"/>
      <x:c r="E97" s="19"/>
      <x:c r="F97" s="19"/>
      <x:c r="G97" s="20" t="str">
        <x:f>IF(A97="","",IF(COUNT(D97:F97)&lt;3,"",D97*E97+F97))</x:f>
      </x:c>
      <x:c r="H97" s="19"/>
      <x:c r="I97" s="20" t="str">
        <x:f>IF(G97="","",G97+H97)</x:f>
      </x:c>
      <x:c r="J97" s="17" t="str">
        <x:f>IF(A97="","",SUMIFS('Cost log'!$F$8:$F$507,'Cost log'!$C$8:$C$507,A97,'Cost log'!$E$8:$E$507,"Labour"))</x:f>
      </x:c>
      <x:c r="K97" s="20" t="str">
        <x:f>IF(A97="","",SUMIF('Cost log'!$C$8:$C$507,A97,'Cost log'!$H$8:$H$507))</x:f>
      </x:c>
      <x:c r="L97" s="19"/>
      <x:c r="M97" s="20" t="str">
        <x:f>IF(OR(A97="",L97=""),"",K97+L97)</x:f>
      </x:c>
      <x:c r="N97" s="20" t="str">
        <x:f>IF(OR(I97="",M97=""),"",M97-I97)</x:f>
      </x:c>
      <x:c r="O97" s="15"/>
      <x:c r="P97" s="15"/>
      <x:c r="Q97" s="15"/>
      <x:c r="R97" s="17" t="str">
        <x:f>IF(A97="","",IF(COUNTIF($A$8:$A$157,A97)&gt;1,"Duplicate task ID",IF(COUNTIF('Codes and guide'!$A$23:$A$46,B97)&lt;&gt;1,"Check BIM code",IF(OR(G97="",L97=""),"Enter budget / remaining",IF(OR(D97&lt;0,E97&lt;0,F97&lt;0,L97&lt;0),"Check negative input",IF(AND(O97="Complete",L97&lt;&gt;0),"Complete: remaining not zero","Ready"))))))</x:f>
      </x:c>
      <x:c r="S97" s="15"/>
      <x:c r="T97" s="21"/>
    </x:row>
    <x:row r="98" ht="24" customHeight="1">
      <x:c r="A98" s="15"/>
      <x:c r="B98" s="15"/>
      <x:c r="C98" s="15"/>
      <x:c r="D98" s="18"/>
      <x:c r="E98" s="19"/>
      <x:c r="F98" s="19"/>
      <x:c r="G98" s="20" t="str">
        <x:f>IF(A98="","",IF(COUNT(D98:F98)&lt;3,"",D98*E98+F98))</x:f>
      </x:c>
      <x:c r="H98" s="19"/>
      <x:c r="I98" s="20" t="str">
        <x:f>IF(G98="","",G98+H98)</x:f>
      </x:c>
      <x:c r="J98" s="17" t="str">
        <x:f>IF(A98="","",SUMIFS('Cost log'!$F$8:$F$507,'Cost log'!$C$8:$C$507,A98,'Cost log'!$E$8:$E$507,"Labour"))</x:f>
      </x:c>
      <x:c r="K98" s="20" t="str">
        <x:f>IF(A98="","",SUMIF('Cost log'!$C$8:$C$507,A98,'Cost log'!$H$8:$H$507))</x:f>
      </x:c>
      <x:c r="L98" s="19"/>
      <x:c r="M98" s="20" t="str">
        <x:f>IF(OR(A98="",L98=""),"",K98+L98)</x:f>
      </x:c>
      <x:c r="N98" s="20" t="str">
        <x:f>IF(OR(I98="",M98=""),"",M98-I98)</x:f>
      </x:c>
      <x:c r="O98" s="15"/>
      <x:c r="P98" s="15"/>
      <x:c r="Q98" s="15"/>
      <x:c r="R98" s="17" t="str">
        <x:f>IF(A98="","",IF(COUNTIF($A$8:$A$157,A98)&gt;1,"Duplicate task ID",IF(COUNTIF('Codes and guide'!$A$23:$A$46,B98)&lt;&gt;1,"Check BIM code",IF(OR(G98="",L98=""),"Enter budget / remaining",IF(OR(D98&lt;0,E98&lt;0,F98&lt;0,L98&lt;0),"Check negative input",IF(AND(O98="Complete",L98&lt;&gt;0),"Complete: remaining not zero","Ready"))))))</x:f>
      </x:c>
      <x:c r="S98" s="15"/>
      <x:c r="T98" s="21"/>
    </x:row>
    <x:row r="99" ht="24" customHeight="1">
      <x:c r="A99" s="15"/>
      <x:c r="B99" s="15"/>
      <x:c r="C99" s="15"/>
      <x:c r="D99" s="18"/>
      <x:c r="E99" s="19"/>
      <x:c r="F99" s="19"/>
      <x:c r="G99" s="20" t="str">
        <x:f>IF(A99="","",IF(COUNT(D99:F99)&lt;3,"",D99*E99+F99))</x:f>
      </x:c>
      <x:c r="H99" s="19"/>
      <x:c r="I99" s="20" t="str">
        <x:f>IF(G99="","",G99+H99)</x:f>
      </x:c>
      <x:c r="J99" s="17" t="str">
        <x:f>IF(A99="","",SUMIFS('Cost log'!$F$8:$F$507,'Cost log'!$C$8:$C$507,A99,'Cost log'!$E$8:$E$507,"Labour"))</x:f>
      </x:c>
      <x:c r="K99" s="20" t="str">
        <x:f>IF(A99="","",SUMIF('Cost log'!$C$8:$C$507,A99,'Cost log'!$H$8:$H$507))</x:f>
      </x:c>
      <x:c r="L99" s="19"/>
      <x:c r="M99" s="20" t="str">
        <x:f>IF(OR(A99="",L99=""),"",K99+L99)</x:f>
      </x:c>
      <x:c r="N99" s="20" t="str">
        <x:f>IF(OR(I99="",M99=""),"",M99-I99)</x:f>
      </x:c>
      <x:c r="O99" s="15"/>
      <x:c r="P99" s="15"/>
      <x:c r="Q99" s="15"/>
      <x:c r="R99" s="17" t="str">
        <x:f>IF(A99="","",IF(COUNTIF($A$8:$A$157,A99)&gt;1,"Duplicate task ID",IF(COUNTIF('Codes and guide'!$A$23:$A$46,B99)&lt;&gt;1,"Check BIM code",IF(OR(G99="",L99=""),"Enter budget / remaining",IF(OR(D99&lt;0,E99&lt;0,F99&lt;0,L99&lt;0),"Check negative input",IF(AND(O99="Complete",L99&lt;&gt;0),"Complete: remaining not zero","Ready"))))))</x:f>
      </x:c>
      <x:c r="S99" s="15"/>
      <x:c r="T99" s="21"/>
    </x:row>
    <x:row r="100" ht="24" customHeight="1">
      <x:c r="A100" s="15"/>
      <x:c r="B100" s="15"/>
      <x:c r="C100" s="15"/>
      <x:c r="D100" s="18"/>
      <x:c r="E100" s="19"/>
      <x:c r="F100" s="19"/>
      <x:c r="G100" s="20" t="str">
        <x:f>IF(A100="","",IF(COUNT(D100:F100)&lt;3,"",D100*E100+F100))</x:f>
      </x:c>
      <x:c r="H100" s="19"/>
      <x:c r="I100" s="20" t="str">
        <x:f>IF(G100="","",G100+H100)</x:f>
      </x:c>
      <x:c r="J100" s="17" t="str">
        <x:f>IF(A100="","",SUMIFS('Cost log'!$F$8:$F$507,'Cost log'!$C$8:$C$507,A100,'Cost log'!$E$8:$E$507,"Labour"))</x:f>
      </x:c>
      <x:c r="K100" s="20" t="str">
        <x:f>IF(A100="","",SUMIF('Cost log'!$C$8:$C$507,A100,'Cost log'!$H$8:$H$507))</x:f>
      </x:c>
      <x:c r="L100" s="19"/>
      <x:c r="M100" s="20" t="str">
        <x:f>IF(OR(A100="",L100=""),"",K100+L100)</x:f>
      </x:c>
      <x:c r="N100" s="20" t="str">
        <x:f>IF(OR(I100="",M100=""),"",M100-I100)</x:f>
      </x:c>
      <x:c r="O100" s="15"/>
      <x:c r="P100" s="15"/>
      <x:c r="Q100" s="15"/>
      <x:c r="R100" s="17" t="str">
        <x:f>IF(A100="","",IF(COUNTIF($A$8:$A$157,A100)&gt;1,"Duplicate task ID",IF(COUNTIF('Codes and guide'!$A$23:$A$46,B100)&lt;&gt;1,"Check BIM code",IF(OR(G100="",L100=""),"Enter budget / remaining",IF(OR(D100&lt;0,E100&lt;0,F100&lt;0,L100&lt;0),"Check negative input",IF(AND(O100="Complete",L100&lt;&gt;0),"Complete: remaining not zero","Ready"))))))</x:f>
      </x:c>
      <x:c r="S100" s="15"/>
      <x:c r="T100" s="21"/>
    </x:row>
    <x:row r="101" ht="24" customHeight="1">
      <x:c r="A101" s="15"/>
      <x:c r="B101" s="15"/>
      <x:c r="C101" s="15"/>
      <x:c r="D101" s="18"/>
      <x:c r="E101" s="19"/>
      <x:c r="F101" s="19"/>
      <x:c r="G101" s="20" t="str">
        <x:f>IF(A101="","",IF(COUNT(D101:F101)&lt;3,"",D101*E101+F101))</x:f>
      </x:c>
      <x:c r="H101" s="19"/>
      <x:c r="I101" s="20" t="str">
        <x:f>IF(G101="","",G101+H101)</x:f>
      </x:c>
      <x:c r="J101" s="17" t="str">
        <x:f>IF(A101="","",SUMIFS('Cost log'!$F$8:$F$507,'Cost log'!$C$8:$C$507,A101,'Cost log'!$E$8:$E$507,"Labour"))</x:f>
      </x:c>
      <x:c r="K101" s="20" t="str">
        <x:f>IF(A101="","",SUMIF('Cost log'!$C$8:$C$507,A101,'Cost log'!$H$8:$H$507))</x:f>
      </x:c>
      <x:c r="L101" s="19"/>
      <x:c r="M101" s="20" t="str">
        <x:f>IF(OR(A101="",L101=""),"",K101+L101)</x:f>
      </x:c>
      <x:c r="N101" s="20" t="str">
        <x:f>IF(OR(I101="",M101=""),"",M101-I101)</x:f>
      </x:c>
      <x:c r="O101" s="15"/>
      <x:c r="P101" s="15"/>
      <x:c r="Q101" s="15"/>
      <x:c r="R101" s="17" t="str">
        <x:f>IF(A101="","",IF(COUNTIF($A$8:$A$157,A101)&gt;1,"Duplicate task ID",IF(COUNTIF('Codes and guide'!$A$23:$A$46,B101)&lt;&gt;1,"Check BIM code",IF(OR(G101="",L101=""),"Enter budget / remaining",IF(OR(D101&lt;0,E101&lt;0,F101&lt;0,L101&lt;0),"Check negative input",IF(AND(O101="Complete",L101&lt;&gt;0),"Complete: remaining not zero","Ready"))))))</x:f>
      </x:c>
      <x:c r="S101" s="15"/>
      <x:c r="T101" s="21"/>
    </x:row>
    <x:row r="102" ht="24" customHeight="1">
      <x:c r="A102" s="15"/>
      <x:c r="B102" s="15"/>
      <x:c r="C102" s="15"/>
      <x:c r="D102" s="18"/>
      <x:c r="E102" s="19"/>
      <x:c r="F102" s="19"/>
      <x:c r="G102" s="20" t="str">
        <x:f>IF(A102="","",IF(COUNT(D102:F102)&lt;3,"",D102*E102+F102))</x:f>
      </x:c>
      <x:c r="H102" s="19"/>
      <x:c r="I102" s="20" t="str">
        <x:f>IF(G102="","",G102+H102)</x:f>
      </x:c>
      <x:c r="J102" s="17" t="str">
        <x:f>IF(A102="","",SUMIFS('Cost log'!$F$8:$F$507,'Cost log'!$C$8:$C$507,A102,'Cost log'!$E$8:$E$507,"Labour"))</x:f>
      </x:c>
      <x:c r="K102" s="20" t="str">
        <x:f>IF(A102="","",SUMIF('Cost log'!$C$8:$C$507,A102,'Cost log'!$H$8:$H$507))</x:f>
      </x:c>
      <x:c r="L102" s="19"/>
      <x:c r="M102" s="20" t="str">
        <x:f>IF(OR(A102="",L102=""),"",K102+L102)</x:f>
      </x:c>
      <x:c r="N102" s="20" t="str">
        <x:f>IF(OR(I102="",M102=""),"",M102-I102)</x:f>
      </x:c>
      <x:c r="O102" s="15"/>
      <x:c r="P102" s="15"/>
      <x:c r="Q102" s="15"/>
      <x:c r="R102" s="17" t="str">
        <x:f>IF(A102="","",IF(COUNTIF($A$8:$A$157,A102)&gt;1,"Duplicate task ID",IF(COUNTIF('Codes and guide'!$A$23:$A$46,B102)&lt;&gt;1,"Check BIM code",IF(OR(G102="",L102=""),"Enter budget / remaining",IF(OR(D102&lt;0,E102&lt;0,F102&lt;0,L102&lt;0),"Check negative input",IF(AND(O102="Complete",L102&lt;&gt;0),"Complete: remaining not zero","Ready"))))))</x:f>
      </x:c>
      <x:c r="S102" s="15"/>
      <x:c r="T102" s="21"/>
    </x:row>
    <x:row r="103" ht="24" customHeight="1">
      <x:c r="A103" s="15"/>
      <x:c r="B103" s="15"/>
      <x:c r="C103" s="15"/>
      <x:c r="D103" s="18"/>
      <x:c r="E103" s="19"/>
      <x:c r="F103" s="19"/>
      <x:c r="G103" s="20" t="str">
        <x:f>IF(A103="","",IF(COUNT(D103:F103)&lt;3,"",D103*E103+F103))</x:f>
      </x:c>
      <x:c r="H103" s="19"/>
      <x:c r="I103" s="20" t="str">
        <x:f>IF(G103="","",G103+H103)</x:f>
      </x:c>
      <x:c r="J103" s="17" t="str">
        <x:f>IF(A103="","",SUMIFS('Cost log'!$F$8:$F$507,'Cost log'!$C$8:$C$507,A103,'Cost log'!$E$8:$E$507,"Labour"))</x:f>
      </x:c>
      <x:c r="K103" s="20" t="str">
        <x:f>IF(A103="","",SUMIF('Cost log'!$C$8:$C$507,A103,'Cost log'!$H$8:$H$507))</x:f>
      </x:c>
      <x:c r="L103" s="19"/>
      <x:c r="M103" s="20" t="str">
        <x:f>IF(OR(A103="",L103=""),"",K103+L103)</x:f>
      </x:c>
      <x:c r="N103" s="20" t="str">
        <x:f>IF(OR(I103="",M103=""),"",M103-I103)</x:f>
      </x:c>
      <x:c r="O103" s="15"/>
      <x:c r="P103" s="15"/>
      <x:c r="Q103" s="15"/>
      <x:c r="R103" s="17" t="str">
        <x:f>IF(A103="","",IF(COUNTIF($A$8:$A$157,A103)&gt;1,"Duplicate task ID",IF(COUNTIF('Codes and guide'!$A$23:$A$46,B103)&lt;&gt;1,"Check BIM code",IF(OR(G103="",L103=""),"Enter budget / remaining",IF(OR(D103&lt;0,E103&lt;0,F103&lt;0,L103&lt;0),"Check negative input",IF(AND(O103="Complete",L103&lt;&gt;0),"Complete: remaining not zero","Ready"))))))</x:f>
      </x:c>
      <x:c r="S103" s="15"/>
      <x:c r="T103" s="21"/>
    </x:row>
    <x:row r="104" ht="24" customHeight="1">
      <x:c r="A104" s="15"/>
      <x:c r="B104" s="15"/>
      <x:c r="C104" s="15"/>
      <x:c r="D104" s="18"/>
      <x:c r="E104" s="19"/>
      <x:c r="F104" s="19"/>
      <x:c r="G104" s="20" t="str">
        <x:f>IF(A104="","",IF(COUNT(D104:F104)&lt;3,"",D104*E104+F104))</x:f>
      </x:c>
      <x:c r="H104" s="19"/>
      <x:c r="I104" s="20" t="str">
        <x:f>IF(G104="","",G104+H104)</x:f>
      </x:c>
      <x:c r="J104" s="17" t="str">
        <x:f>IF(A104="","",SUMIFS('Cost log'!$F$8:$F$507,'Cost log'!$C$8:$C$507,A104,'Cost log'!$E$8:$E$507,"Labour"))</x:f>
      </x:c>
      <x:c r="K104" s="20" t="str">
        <x:f>IF(A104="","",SUMIF('Cost log'!$C$8:$C$507,A104,'Cost log'!$H$8:$H$507))</x:f>
      </x:c>
      <x:c r="L104" s="19"/>
      <x:c r="M104" s="20" t="str">
        <x:f>IF(OR(A104="",L104=""),"",K104+L104)</x:f>
      </x:c>
      <x:c r="N104" s="20" t="str">
        <x:f>IF(OR(I104="",M104=""),"",M104-I104)</x:f>
      </x:c>
      <x:c r="O104" s="15"/>
      <x:c r="P104" s="15"/>
      <x:c r="Q104" s="15"/>
      <x:c r="R104" s="17" t="str">
        <x:f>IF(A104="","",IF(COUNTIF($A$8:$A$157,A104)&gt;1,"Duplicate task ID",IF(COUNTIF('Codes and guide'!$A$23:$A$46,B104)&lt;&gt;1,"Check BIM code",IF(OR(G104="",L104=""),"Enter budget / remaining",IF(OR(D104&lt;0,E104&lt;0,F104&lt;0,L104&lt;0),"Check negative input",IF(AND(O104="Complete",L104&lt;&gt;0),"Complete: remaining not zero","Ready"))))))</x:f>
      </x:c>
      <x:c r="S104" s="15"/>
      <x:c r="T104" s="21"/>
    </x:row>
    <x:row r="105" ht="24" customHeight="1">
      <x:c r="A105" s="15"/>
      <x:c r="B105" s="15"/>
      <x:c r="C105" s="15"/>
      <x:c r="D105" s="18"/>
      <x:c r="E105" s="19"/>
      <x:c r="F105" s="19"/>
      <x:c r="G105" s="20" t="str">
        <x:f>IF(A105="","",IF(COUNT(D105:F105)&lt;3,"",D105*E105+F105))</x:f>
      </x:c>
      <x:c r="H105" s="19"/>
      <x:c r="I105" s="20" t="str">
        <x:f>IF(G105="","",G105+H105)</x:f>
      </x:c>
      <x:c r="J105" s="17" t="str">
        <x:f>IF(A105="","",SUMIFS('Cost log'!$F$8:$F$507,'Cost log'!$C$8:$C$507,A105,'Cost log'!$E$8:$E$507,"Labour"))</x:f>
      </x:c>
      <x:c r="K105" s="20" t="str">
        <x:f>IF(A105="","",SUMIF('Cost log'!$C$8:$C$507,A105,'Cost log'!$H$8:$H$507))</x:f>
      </x:c>
      <x:c r="L105" s="19"/>
      <x:c r="M105" s="20" t="str">
        <x:f>IF(OR(A105="",L105=""),"",K105+L105)</x:f>
      </x:c>
      <x:c r="N105" s="20" t="str">
        <x:f>IF(OR(I105="",M105=""),"",M105-I105)</x:f>
      </x:c>
      <x:c r="O105" s="15"/>
      <x:c r="P105" s="15"/>
      <x:c r="Q105" s="15"/>
      <x:c r="R105" s="17" t="str">
        <x:f>IF(A105="","",IF(COUNTIF($A$8:$A$157,A105)&gt;1,"Duplicate task ID",IF(COUNTIF('Codes and guide'!$A$23:$A$46,B105)&lt;&gt;1,"Check BIM code",IF(OR(G105="",L105=""),"Enter budget / remaining",IF(OR(D105&lt;0,E105&lt;0,F105&lt;0,L105&lt;0),"Check negative input",IF(AND(O105="Complete",L105&lt;&gt;0),"Complete: remaining not zero","Ready"))))))</x:f>
      </x:c>
      <x:c r="S105" s="15"/>
      <x:c r="T105" s="21"/>
    </x:row>
    <x:row r="106" ht="24" customHeight="1">
      <x:c r="A106" s="15"/>
      <x:c r="B106" s="15"/>
      <x:c r="C106" s="15"/>
      <x:c r="D106" s="18"/>
      <x:c r="E106" s="19"/>
      <x:c r="F106" s="19"/>
      <x:c r="G106" s="20" t="str">
        <x:f>IF(A106="","",IF(COUNT(D106:F106)&lt;3,"",D106*E106+F106))</x:f>
      </x:c>
      <x:c r="H106" s="19"/>
      <x:c r="I106" s="20" t="str">
        <x:f>IF(G106="","",G106+H106)</x:f>
      </x:c>
      <x:c r="J106" s="17" t="str">
        <x:f>IF(A106="","",SUMIFS('Cost log'!$F$8:$F$507,'Cost log'!$C$8:$C$507,A106,'Cost log'!$E$8:$E$507,"Labour"))</x:f>
      </x:c>
      <x:c r="K106" s="20" t="str">
        <x:f>IF(A106="","",SUMIF('Cost log'!$C$8:$C$507,A106,'Cost log'!$H$8:$H$507))</x:f>
      </x:c>
      <x:c r="L106" s="19"/>
      <x:c r="M106" s="20" t="str">
        <x:f>IF(OR(A106="",L106=""),"",K106+L106)</x:f>
      </x:c>
      <x:c r="N106" s="20" t="str">
        <x:f>IF(OR(I106="",M106=""),"",M106-I106)</x:f>
      </x:c>
      <x:c r="O106" s="15"/>
      <x:c r="P106" s="15"/>
      <x:c r="Q106" s="15"/>
      <x:c r="R106" s="17" t="str">
        <x:f>IF(A106="","",IF(COUNTIF($A$8:$A$157,A106)&gt;1,"Duplicate task ID",IF(COUNTIF('Codes and guide'!$A$23:$A$46,B106)&lt;&gt;1,"Check BIM code",IF(OR(G106="",L106=""),"Enter budget / remaining",IF(OR(D106&lt;0,E106&lt;0,F106&lt;0,L106&lt;0),"Check negative input",IF(AND(O106="Complete",L106&lt;&gt;0),"Complete: remaining not zero","Ready"))))))</x:f>
      </x:c>
      <x:c r="S106" s="15"/>
      <x:c r="T106" s="21"/>
    </x:row>
    <x:row r="107" ht="24" customHeight="1">
      <x:c r="A107" s="15"/>
      <x:c r="B107" s="15"/>
      <x:c r="C107" s="15"/>
      <x:c r="D107" s="18"/>
      <x:c r="E107" s="19"/>
      <x:c r="F107" s="19"/>
      <x:c r="G107" s="20" t="str">
        <x:f>IF(A107="","",IF(COUNT(D107:F107)&lt;3,"",D107*E107+F107))</x:f>
      </x:c>
      <x:c r="H107" s="19"/>
      <x:c r="I107" s="20" t="str">
        <x:f>IF(G107="","",G107+H107)</x:f>
      </x:c>
      <x:c r="J107" s="17" t="str">
        <x:f>IF(A107="","",SUMIFS('Cost log'!$F$8:$F$507,'Cost log'!$C$8:$C$507,A107,'Cost log'!$E$8:$E$507,"Labour"))</x:f>
      </x:c>
      <x:c r="K107" s="20" t="str">
        <x:f>IF(A107="","",SUMIF('Cost log'!$C$8:$C$507,A107,'Cost log'!$H$8:$H$507))</x:f>
      </x:c>
      <x:c r="L107" s="19"/>
      <x:c r="M107" s="20" t="str">
        <x:f>IF(OR(A107="",L107=""),"",K107+L107)</x:f>
      </x:c>
      <x:c r="N107" s="20" t="str">
        <x:f>IF(OR(I107="",M107=""),"",M107-I107)</x:f>
      </x:c>
      <x:c r="O107" s="15"/>
      <x:c r="P107" s="15"/>
      <x:c r="Q107" s="15"/>
      <x:c r="R107" s="17" t="str">
        <x:f>IF(A107="","",IF(COUNTIF($A$8:$A$157,A107)&gt;1,"Duplicate task ID",IF(COUNTIF('Codes and guide'!$A$23:$A$46,B107)&lt;&gt;1,"Check BIM code",IF(OR(G107="",L107=""),"Enter budget / remaining",IF(OR(D107&lt;0,E107&lt;0,F107&lt;0,L107&lt;0),"Check negative input",IF(AND(O107="Complete",L107&lt;&gt;0),"Complete: remaining not zero","Ready"))))))</x:f>
      </x:c>
      <x:c r="S107" s="15"/>
      <x:c r="T107" s="21"/>
    </x:row>
    <x:row r="108" ht="24" customHeight="1">
      <x:c r="A108" s="15"/>
      <x:c r="B108" s="15"/>
      <x:c r="C108" s="15"/>
      <x:c r="D108" s="18"/>
      <x:c r="E108" s="19"/>
      <x:c r="F108" s="19"/>
      <x:c r="G108" s="20" t="str">
        <x:f>IF(A108="","",IF(COUNT(D108:F108)&lt;3,"",D108*E108+F108))</x:f>
      </x:c>
      <x:c r="H108" s="19"/>
      <x:c r="I108" s="20" t="str">
        <x:f>IF(G108="","",G108+H108)</x:f>
      </x:c>
      <x:c r="J108" s="17" t="str">
        <x:f>IF(A108="","",SUMIFS('Cost log'!$F$8:$F$507,'Cost log'!$C$8:$C$507,A108,'Cost log'!$E$8:$E$507,"Labour"))</x:f>
      </x:c>
      <x:c r="K108" s="20" t="str">
        <x:f>IF(A108="","",SUMIF('Cost log'!$C$8:$C$507,A108,'Cost log'!$H$8:$H$507))</x:f>
      </x:c>
      <x:c r="L108" s="19"/>
      <x:c r="M108" s="20" t="str">
        <x:f>IF(OR(A108="",L108=""),"",K108+L108)</x:f>
      </x:c>
      <x:c r="N108" s="20" t="str">
        <x:f>IF(OR(I108="",M108=""),"",M108-I108)</x:f>
      </x:c>
      <x:c r="O108" s="15"/>
      <x:c r="P108" s="15"/>
      <x:c r="Q108" s="15"/>
      <x:c r="R108" s="17" t="str">
        <x:f>IF(A108="","",IF(COUNTIF($A$8:$A$157,A108)&gt;1,"Duplicate task ID",IF(COUNTIF('Codes and guide'!$A$23:$A$46,B108)&lt;&gt;1,"Check BIM code",IF(OR(G108="",L108=""),"Enter budget / remaining",IF(OR(D108&lt;0,E108&lt;0,F108&lt;0,L108&lt;0),"Check negative input",IF(AND(O108="Complete",L108&lt;&gt;0),"Complete: remaining not zero","Ready"))))))</x:f>
      </x:c>
      <x:c r="S108" s="15"/>
      <x:c r="T108" s="21"/>
    </x:row>
    <x:row r="109" ht="24" customHeight="1">
      <x:c r="A109" s="15"/>
      <x:c r="B109" s="15"/>
      <x:c r="C109" s="15"/>
      <x:c r="D109" s="18"/>
      <x:c r="E109" s="19"/>
      <x:c r="F109" s="19"/>
      <x:c r="G109" s="20" t="str">
        <x:f>IF(A109="","",IF(COUNT(D109:F109)&lt;3,"",D109*E109+F109))</x:f>
      </x:c>
      <x:c r="H109" s="19"/>
      <x:c r="I109" s="20" t="str">
        <x:f>IF(G109="","",G109+H109)</x:f>
      </x:c>
      <x:c r="J109" s="17" t="str">
        <x:f>IF(A109="","",SUMIFS('Cost log'!$F$8:$F$507,'Cost log'!$C$8:$C$507,A109,'Cost log'!$E$8:$E$507,"Labour"))</x:f>
      </x:c>
      <x:c r="K109" s="20" t="str">
        <x:f>IF(A109="","",SUMIF('Cost log'!$C$8:$C$507,A109,'Cost log'!$H$8:$H$507))</x:f>
      </x:c>
      <x:c r="L109" s="19"/>
      <x:c r="M109" s="20" t="str">
        <x:f>IF(OR(A109="",L109=""),"",K109+L109)</x:f>
      </x:c>
      <x:c r="N109" s="20" t="str">
        <x:f>IF(OR(I109="",M109=""),"",M109-I109)</x:f>
      </x:c>
      <x:c r="O109" s="15"/>
      <x:c r="P109" s="15"/>
      <x:c r="Q109" s="15"/>
      <x:c r="R109" s="17" t="str">
        <x:f>IF(A109="","",IF(COUNTIF($A$8:$A$157,A109)&gt;1,"Duplicate task ID",IF(COUNTIF('Codes and guide'!$A$23:$A$46,B109)&lt;&gt;1,"Check BIM code",IF(OR(G109="",L109=""),"Enter budget / remaining",IF(OR(D109&lt;0,E109&lt;0,F109&lt;0,L109&lt;0),"Check negative input",IF(AND(O109="Complete",L109&lt;&gt;0),"Complete: remaining not zero","Ready"))))))</x:f>
      </x:c>
      <x:c r="S109" s="15"/>
      <x:c r="T109" s="21"/>
    </x:row>
    <x:row r="110" ht="24" customHeight="1">
      <x:c r="A110" s="15"/>
      <x:c r="B110" s="15"/>
      <x:c r="C110" s="15"/>
      <x:c r="D110" s="18"/>
      <x:c r="E110" s="19"/>
      <x:c r="F110" s="19"/>
      <x:c r="G110" s="20" t="str">
        <x:f>IF(A110="","",IF(COUNT(D110:F110)&lt;3,"",D110*E110+F110))</x:f>
      </x:c>
      <x:c r="H110" s="19"/>
      <x:c r="I110" s="20" t="str">
        <x:f>IF(G110="","",G110+H110)</x:f>
      </x:c>
      <x:c r="J110" s="17" t="str">
        <x:f>IF(A110="","",SUMIFS('Cost log'!$F$8:$F$507,'Cost log'!$C$8:$C$507,A110,'Cost log'!$E$8:$E$507,"Labour"))</x:f>
      </x:c>
      <x:c r="K110" s="20" t="str">
        <x:f>IF(A110="","",SUMIF('Cost log'!$C$8:$C$507,A110,'Cost log'!$H$8:$H$507))</x:f>
      </x:c>
      <x:c r="L110" s="19"/>
      <x:c r="M110" s="20" t="str">
        <x:f>IF(OR(A110="",L110=""),"",K110+L110)</x:f>
      </x:c>
      <x:c r="N110" s="20" t="str">
        <x:f>IF(OR(I110="",M110=""),"",M110-I110)</x:f>
      </x:c>
      <x:c r="O110" s="15"/>
      <x:c r="P110" s="15"/>
      <x:c r="Q110" s="15"/>
      <x:c r="R110" s="17" t="str">
        <x:f>IF(A110="","",IF(COUNTIF($A$8:$A$157,A110)&gt;1,"Duplicate task ID",IF(COUNTIF('Codes and guide'!$A$23:$A$46,B110)&lt;&gt;1,"Check BIM code",IF(OR(G110="",L110=""),"Enter budget / remaining",IF(OR(D110&lt;0,E110&lt;0,F110&lt;0,L110&lt;0),"Check negative input",IF(AND(O110="Complete",L110&lt;&gt;0),"Complete: remaining not zero","Ready"))))))</x:f>
      </x:c>
      <x:c r="S110" s="15"/>
      <x:c r="T110" s="21"/>
    </x:row>
    <x:row r="111" ht="24" customHeight="1">
      <x:c r="A111" s="15"/>
      <x:c r="B111" s="15"/>
      <x:c r="C111" s="15"/>
      <x:c r="D111" s="18"/>
      <x:c r="E111" s="19"/>
      <x:c r="F111" s="19"/>
      <x:c r="G111" s="20" t="str">
        <x:f>IF(A111="","",IF(COUNT(D111:F111)&lt;3,"",D111*E111+F111))</x:f>
      </x:c>
      <x:c r="H111" s="19"/>
      <x:c r="I111" s="20" t="str">
        <x:f>IF(G111="","",G111+H111)</x:f>
      </x:c>
      <x:c r="J111" s="17" t="str">
        <x:f>IF(A111="","",SUMIFS('Cost log'!$F$8:$F$507,'Cost log'!$C$8:$C$507,A111,'Cost log'!$E$8:$E$507,"Labour"))</x:f>
      </x:c>
      <x:c r="K111" s="20" t="str">
        <x:f>IF(A111="","",SUMIF('Cost log'!$C$8:$C$507,A111,'Cost log'!$H$8:$H$507))</x:f>
      </x:c>
      <x:c r="L111" s="19"/>
      <x:c r="M111" s="20" t="str">
        <x:f>IF(OR(A111="",L111=""),"",K111+L111)</x:f>
      </x:c>
      <x:c r="N111" s="20" t="str">
        <x:f>IF(OR(I111="",M111=""),"",M111-I111)</x:f>
      </x:c>
      <x:c r="O111" s="15"/>
      <x:c r="P111" s="15"/>
      <x:c r="Q111" s="15"/>
      <x:c r="R111" s="17" t="str">
        <x:f>IF(A111="","",IF(COUNTIF($A$8:$A$157,A111)&gt;1,"Duplicate task ID",IF(COUNTIF('Codes and guide'!$A$23:$A$46,B111)&lt;&gt;1,"Check BIM code",IF(OR(G111="",L111=""),"Enter budget / remaining",IF(OR(D111&lt;0,E111&lt;0,F111&lt;0,L111&lt;0),"Check negative input",IF(AND(O111="Complete",L111&lt;&gt;0),"Complete: remaining not zero","Ready"))))))</x:f>
      </x:c>
      <x:c r="S111" s="15"/>
      <x:c r="T111" s="21"/>
    </x:row>
    <x:row r="112" ht="24" customHeight="1">
      <x:c r="A112" s="15"/>
      <x:c r="B112" s="15"/>
      <x:c r="C112" s="15"/>
      <x:c r="D112" s="18"/>
      <x:c r="E112" s="19"/>
      <x:c r="F112" s="19"/>
      <x:c r="G112" s="20" t="str">
        <x:f>IF(A112="","",IF(COUNT(D112:F112)&lt;3,"",D112*E112+F112))</x:f>
      </x:c>
      <x:c r="H112" s="19"/>
      <x:c r="I112" s="20" t="str">
        <x:f>IF(G112="","",G112+H112)</x:f>
      </x:c>
      <x:c r="J112" s="17" t="str">
        <x:f>IF(A112="","",SUMIFS('Cost log'!$F$8:$F$507,'Cost log'!$C$8:$C$507,A112,'Cost log'!$E$8:$E$507,"Labour"))</x:f>
      </x:c>
      <x:c r="K112" s="20" t="str">
        <x:f>IF(A112="","",SUMIF('Cost log'!$C$8:$C$507,A112,'Cost log'!$H$8:$H$507))</x:f>
      </x:c>
      <x:c r="L112" s="19"/>
      <x:c r="M112" s="20" t="str">
        <x:f>IF(OR(A112="",L112=""),"",K112+L112)</x:f>
      </x:c>
      <x:c r="N112" s="20" t="str">
        <x:f>IF(OR(I112="",M112=""),"",M112-I112)</x:f>
      </x:c>
      <x:c r="O112" s="15"/>
      <x:c r="P112" s="15"/>
      <x:c r="Q112" s="15"/>
      <x:c r="R112" s="17" t="str">
        <x:f>IF(A112="","",IF(COUNTIF($A$8:$A$157,A112)&gt;1,"Duplicate task ID",IF(COUNTIF('Codes and guide'!$A$23:$A$46,B112)&lt;&gt;1,"Check BIM code",IF(OR(G112="",L112=""),"Enter budget / remaining",IF(OR(D112&lt;0,E112&lt;0,F112&lt;0,L112&lt;0),"Check negative input",IF(AND(O112="Complete",L112&lt;&gt;0),"Complete: remaining not zero","Ready"))))))</x:f>
      </x:c>
      <x:c r="S112" s="15"/>
      <x:c r="T112" s="21"/>
    </x:row>
    <x:row r="113" ht="24" customHeight="1">
      <x:c r="A113" s="15"/>
      <x:c r="B113" s="15"/>
      <x:c r="C113" s="15"/>
      <x:c r="D113" s="18"/>
      <x:c r="E113" s="19"/>
      <x:c r="F113" s="19"/>
      <x:c r="G113" s="20" t="str">
        <x:f>IF(A113="","",IF(COUNT(D113:F113)&lt;3,"",D113*E113+F113))</x:f>
      </x:c>
      <x:c r="H113" s="19"/>
      <x:c r="I113" s="20" t="str">
        <x:f>IF(G113="","",G113+H113)</x:f>
      </x:c>
      <x:c r="J113" s="17" t="str">
        <x:f>IF(A113="","",SUMIFS('Cost log'!$F$8:$F$507,'Cost log'!$C$8:$C$507,A113,'Cost log'!$E$8:$E$507,"Labour"))</x:f>
      </x:c>
      <x:c r="K113" s="20" t="str">
        <x:f>IF(A113="","",SUMIF('Cost log'!$C$8:$C$507,A113,'Cost log'!$H$8:$H$507))</x:f>
      </x:c>
      <x:c r="L113" s="19"/>
      <x:c r="M113" s="20" t="str">
        <x:f>IF(OR(A113="",L113=""),"",K113+L113)</x:f>
      </x:c>
      <x:c r="N113" s="20" t="str">
        <x:f>IF(OR(I113="",M113=""),"",M113-I113)</x:f>
      </x:c>
      <x:c r="O113" s="15"/>
      <x:c r="P113" s="15"/>
      <x:c r="Q113" s="15"/>
      <x:c r="R113" s="17" t="str">
        <x:f>IF(A113="","",IF(COUNTIF($A$8:$A$157,A113)&gt;1,"Duplicate task ID",IF(COUNTIF('Codes and guide'!$A$23:$A$46,B113)&lt;&gt;1,"Check BIM code",IF(OR(G113="",L113=""),"Enter budget / remaining",IF(OR(D113&lt;0,E113&lt;0,F113&lt;0,L113&lt;0),"Check negative input",IF(AND(O113="Complete",L113&lt;&gt;0),"Complete: remaining not zero","Ready"))))))</x:f>
      </x:c>
      <x:c r="S113" s="15"/>
      <x:c r="T113" s="21"/>
    </x:row>
    <x:row r="114" ht="24" customHeight="1">
      <x:c r="A114" s="15"/>
      <x:c r="B114" s="15"/>
      <x:c r="C114" s="15"/>
      <x:c r="D114" s="18"/>
      <x:c r="E114" s="19"/>
      <x:c r="F114" s="19"/>
      <x:c r="G114" s="20" t="str">
        <x:f>IF(A114="","",IF(COUNT(D114:F114)&lt;3,"",D114*E114+F114))</x:f>
      </x:c>
      <x:c r="H114" s="19"/>
      <x:c r="I114" s="20" t="str">
        <x:f>IF(G114="","",G114+H114)</x:f>
      </x:c>
      <x:c r="J114" s="17" t="str">
        <x:f>IF(A114="","",SUMIFS('Cost log'!$F$8:$F$507,'Cost log'!$C$8:$C$507,A114,'Cost log'!$E$8:$E$507,"Labour"))</x:f>
      </x:c>
      <x:c r="K114" s="20" t="str">
        <x:f>IF(A114="","",SUMIF('Cost log'!$C$8:$C$507,A114,'Cost log'!$H$8:$H$507))</x:f>
      </x:c>
      <x:c r="L114" s="19"/>
      <x:c r="M114" s="20" t="str">
        <x:f>IF(OR(A114="",L114=""),"",K114+L114)</x:f>
      </x:c>
      <x:c r="N114" s="20" t="str">
        <x:f>IF(OR(I114="",M114=""),"",M114-I114)</x:f>
      </x:c>
      <x:c r="O114" s="15"/>
      <x:c r="P114" s="15"/>
      <x:c r="Q114" s="15"/>
      <x:c r="R114" s="17" t="str">
        <x:f>IF(A114="","",IF(COUNTIF($A$8:$A$157,A114)&gt;1,"Duplicate task ID",IF(COUNTIF('Codes and guide'!$A$23:$A$46,B114)&lt;&gt;1,"Check BIM code",IF(OR(G114="",L114=""),"Enter budget / remaining",IF(OR(D114&lt;0,E114&lt;0,F114&lt;0,L114&lt;0),"Check negative input",IF(AND(O114="Complete",L114&lt;&gt;0),"Complete: remaining not zero","Ready"))))))</x:f>
      </x:c>
      <x:c r="S114" s="15"/>
      <x:c r="T114" s="21"/>
    </x:row>
    <x:row r="115" ht="24" customHeight="1">
      <x:c r="A115" s="15"/>
      <x:c r="B115" s="15"/>
      <x:c r="C115" s="15"/>
      <x:c r="D115" s="18"/>
      <x:c r="E115" s="19"/>
      <x:c r="F115" s="19"/>
      <x:c r="G115" s="20" t="str">
        <x:f>IF(A115="","",IF(COUNT(D115:F115)&lt;3,"",D115*E115+F115))</x:f>
      </x:c>
      <x:c r="H115" s="19"/>
      <x:c r="I115" s="20" t="str">
        <x:f>IF(G115="","",G115+H115)</x:f>
      </x:c>
      <x:c r="J115" s="17" t="str">
        <x:f>IF(A115="","",SUMIFS('Cost log'!$F$8:$F$507,'Cost log'!$C$8:$C$507,A115,'Cost log'!$E$8:$E$507,"Labour"))</x:f>
      </x:c>
      <x:c r="K115" s="20" t="str">
        <x:f>IF(A115="","",SUMIF('Cost log'!$C$8:$C$507,A115,'Cost log'!$H$8:$H$507))</x:f>
      </x:c>
      <x:c r="L115" s="19"/>
      <x:c r="M115" s="20" t="str">
        <x:f>IF(OR(A115="",L115=""),"",K115+L115)</x:f>
      </x:c>
      <x:c r="N115" s="20" t="str">
        <x:f>IF(OR(I115="",M115=""),"",M115-I115)</x:f>
      </x:c>
      <x:c r="O115" s="15"/>
      <x:c r="P115" s="15"/>
      <x:c r="Q115" s="15"/>
      <x:c r="R115" s="17" t="str">
        <x:f>IF(A115="","",IF(COUNTIF($A$8:$A$157,A115)&gt;1,"Duplicate task ID",IF(COUNTIF('Codes and guide'!$A$23:$A$46,B115)&lt;&gt;1,"Check BIM code",IF(OR(G115="",L115=""),"Enter budget / remaining",IF(OR(D115&lt;0,E115&lt;0,F115&lt;0,L115&lt;0),"Check negative input",IF(AND(O115="Complete",L115&lt;&gt;0),"Complete: remaining not zero","Ready"))))))</x:f>
      </x:c>
      <x:c r="S115" s="15"/>
      <x:c r="T115" s="21"/>
    </x:row>
    <x:row r="116" ht="24" customHeight="1">
      <x:c r="A116" s="15"/>
      <x:c r="B116" s="15"/>
      <x:c r="C116" s="15"/>
      <x:c r="D116" s="18"/>
      <x:c r="E116" s="19"/>
      <x:c r="F116" s="19"/>
      <x:c r="G116" s="20" t="str">
        <x:f>IF(A116="","",IF(COUNT(D116:F116)&lt;3,"",D116*E116+F116))</x:f>
      </x:c>
      <x:c r="H116" s="19"/>
      <x:c r="I116" s="20" t="str">
        <x:f>IF(G116="","",G116+H116)</x:f>
      </x:c>
      <x:c r="J116" s="17" t="str">
        <x:f>IF(A116="","",SUMIFS('Cost log'!$F$8:$F$507,'Cost log'!$C$8:$C$507,A116,'Cost log'!$E$8:$E$507,"Labour"))</x:f>
      </x:c>
      <x:c r="K116" s="20" t="str">
        <x:f>IF(A116="","",SUMIF('Cost log'!$C$8:$C$507,A116,'Cost log'!$H$8:$H$507))</x:f>
      </x:c>
      <x:c r="L116" s="19"/>
      <x:c r="M116" s="20" t="str">
        <x:f>IF(OR(A116="",L116=""),"",K116+L116)</x:f>
      </x:c>
      <x:c r="N116" s="20" t="str">
        <x:f>IF(OR(I116="",M116=""),"",M116-I116)</x:f>
      </x:c>
      <x:c r="O116" s="15"/>
      <x:c r="P116" s="15"/>
      <x:c r="Q116" s="15"/>
      <x:c r="R116" s="17" t="str">
        <x:f>IF(A116="","",IF(COUNTIF($A$8:$A$157,A116)&gt;1,"Duplicate task ID",IF(COUNTIF('Codes and guide'!$A$23:$A$46,B116)&lt;&gt;1,"Check BIM code",IF(OR(G116="",L116=""),"Enter budget / remaining",IF(OR(D116&lt;0,E116&lt;0,F116&lt;0,L116&lt;0),"Check negative input",IF(AND(O116="Complete",L116&lt;&gt;0),"Complete: remaining not zero","Ready"))))))</x:f>
      </x:c>
      <x:c r="S116" s="15"/>
      <x:c r="T116" s="21"/>
    </x:row>
    <x:row r="117" ht="24" customHeight="1">
      <x:c r="A117" s="15"/>
      <x:c r="B117" s="15"/>
      <x:c r="C117" s="15"/>
      <x:c r="D117" s="18"/>
      <x:c r="E117" s="19"/>
      <x:c r="F117" s="19"/>
      <x:c r="G117" s="20" t="str">
        <x:f>IF(A117="","",IF(COUNT(D117:F117)&lt;3,"",D117*E117+F117))</x:f>
      </x:c>
      <x:c r="H117" s="19"/>
      <x:c r="I117" s="20" t="str">
        <x:f>IF(G117="","",G117+H117)</x:f>
      </x:c>
      <x:c r="J117" s="17" t="str">
        <x:f>IF(A117="","",SUMIFS('Cost log'!$F$8:$F$507,'Cost log'!$C$8:$C$507,A117,'Cost log'!$E$8:$E$507,"Labour"))</x:f>
      </x:c>
      <x:c r="K117" s="20" t="str">
        <x:f>IF(A117="","",SUMIF('Cost log'!$C$8:$C$507,A117,'Cost log'!$H$8:$H$507))</x:f>
      </x:c>
      <x:c r="L117" s="19"/>
      <x:c r="M117" s="20" t="str">
        <x:f>IF(OR(A117="",L117=""),"",K117+L117)</x:f>
      </x:c>
      <x:c r="N117" s="20" t="str">
        <x:f>IF(OR(I117="",M117=""),"",M117-I117)</x:f>
      </x:c>
      <x:c r="O117" s="15"/>
      <x:c r="P117" s="15"/>
      <x:c r="Q117" s="15"/>
      <x:c r="R117" s="17" t="str">
        <x:f>IF(A117="","",IF(COUNTIF($A$8:$A$157,A117)&gt;1,"Duplicate task ID",IF(COUNTIF('Codes and guide'!$A$23:$A$46,B117)&lt;&gt;1,"Check BIM code",IF(OR(G117="",L117=""),"Enter budget / remaining",IF(OR(D117&lt;0,E117&lt;0,F117&lt;0,L117&lt;0),"Check negative input",IF(AND(O117="Complete",L117&lt;&gt;0),"Complete: remaining not zero","Ready"))))))</x:f>
      </x:c>
      <x:c r="S117" s="15"/>
      <x:c r="T117" s="21"/>
    </x:row>
    <x:row r="118" ht="24" customHeight="1">
      <x:c r="A118" s="15"/>
      <x:c r="B118" s="15"/>
      <x:c r="C118" s="15"/>
      <x:c r="D118" s="18"/>
      <x:c r="E118" s="19"/>
      <x:c r="F118" s="19"/>
      <x:c r="G118" s="20" t="str">
        <x:f>IF(A118="","",IF(COUNT(D118:F118)&lt;3,"",D118*E118+F118))</x:f>
      </x:c>
      <x:c r="H118" s="19"/>
      <x:c r="I118" s="20" t="str">
        <x:f>IF(G118="","",G118+H118)</x:f>
      </x:c>
      <x:c r="J118" s="17" t="str">
        <x:f>IF(A118="","",SUMIFS('Cost log'!$F$8:$F$507,'Cost log'!$C$8:$C$507,A118,'Cost log'!$E$8:$E$507,"Labour"))</x:f>
      </x:c>
      <x:c r="K118" s="20" t="str">
        <x:f>IF(A118="","",SUMIF('Cost log'!$C$8:$C$507,A118,'Cost log'!$H$8:$H$507))</x:f>
      </x:c>
      <x:c r="L118" s="19"/>
      <x:c r="M118" s="20" t="str">
        <x:f>IF(OR(A118="",L118=""),"",K118+L118)</x:f>
      </x:c>
      <x:c r="N118" s="20" t="str">
        <x:f>IF(OR(I118="",M118=""),"",M118-I118)</x:f>
      </x:c>
      <x:c r="O118" s="15"/>
      <x:c r="P118" s="15"/>
      <x:c r="Q118" s="15"/>
      <x:c r="R118" s="17" t="str">
        <x:f>IF(A118="","",IF(COUNTIF($A$8:$A$157,A118)&gt;1,"Duplicate task ID",IF(COUNTIF('Codes and guide'!$A$23:$A$46,B118)&lt;&gt;1,"Check BIM code",IF(OR(G118="",L118=""),"Enter budget / remaining",IF(OR(D118&lt;0,E118&lt;0,F118&lt;0,L118&lt;0),"Check negative input",IF(AND(O118="Complete",L118&lt;&gt;0),"Complete: remaining not zero","Ready"))))))</x:f>
      </x:c>
      <x:c r="S118" s="15"/>
      <x:c r="T118" s="21"/>
    </x:row>
    <x:row r="119" ht="24" customHeight="1">
      <x:c r="A119" s="15"/>
      <x:c r="B119" s="15"/>
      <x:c r="C119" s="15"/>
      <x:c r="D119" s="18"/>
      <x:c r="E119" s="19"/>
      <x:c r="F119" s="19"/>
      <x:c r="G119" s="20" t="str">
        <x:f>IF(A119="","",IF(COUNT(D119:F119)&lt;3,"",D119*E119+F119))</x:f>
      </x:c>
      <x:c r="H119" s="19"/>
      <x:c r="I119" s="20" t="str">
        <x:f>IF(G119="","",G119+H119)</x:f>
      </x:c>
      <x:c r="J119" s="17" t="str">
        <x:f>IF(A119="","",SUMIFS('Cost log'!$F$8:$F$507,'Cost log'!$C$8:$C$507,A119,'Cost log'!$E$8:$E$507,"Labour"))</x:f>
      </x:c>
      <x:c r="K119" s="20" t="str">
        <x:f>IF(A119="","",SUMIF('Cost log'!$C$8:$C$507,A119,'Cost log'!$H$8:$H$507))</x:f>
      </x:c>
      <x:c r="L119" s="19"/>
      <x:c r="M119" s="20" t="str">
        <x:f>IF(OR(A119="",L119=""),"",K119+L119)</x:f>
      </x:c>
      <x:c r="N119" s="20" t="str">
        <x:f>IF(OR(I119="",M119=""),"",M119-I119)</x:f>
      </x:c>
      <x:c r="O119" s="15"/>
      <x:c r="P119" s="15"/>
      <x:c r="Q119" s="15"/>
      <x:c r="R119" s="17" t="str">
        <x:f>IF(A119="","",IF(COUNTIF($A$8:$A$157,A119)&gt;1,"Duplicate task ID",IF(COUNTIF('Codes and guide'!$A$23:$A$46,B119)&lt;&gt;1,"Check BIM code",IF(OR(G119="",L119=""),"Enter budget / remaining",IF(OR(D119&lt;0,E119&lt;0,F119&lt;0,L119&lt;0),"Check negative input",IF(AND(O119="Complete",L119&lt;&gt;0),"Complete: remaining not zero","Ready"))))))</x:f>
      </x:c>
      <x:c r="S119" s="15"/>
      <x:c r="T119" s="21"/>
    </x:row>
    <x:row r="120" ht="24" customHeight="1">
      <x:c r="A120" s="15"/>
      <x:c r="B120" s="15"/>
      <x:c r="C120" s="15"/>
      <x:c r="D120" s="18"/>
      <x:c r="E120" s="19"/>
      <x:c r="F120" s="19"/>
      <x:c r="G120" s="20" t="str">
        <x:f>IF(A120="","",IF(COUNT(D120:F120)&lt;3,"",D120*E120+F120))</x:f>
      </x:c>
      <x:c r="H120" s="19"/>
      <x:c r="I120" s="20" t="str">
        <x:f>IF(G120="","",G120+H120)</x:f>
      </x:c>
      <x:c r="J120" s="17" t="str">
        <x:f>IF(A120="","",SUMIFS('Cost log'!$F$8:$F$507,'Cost log'!$C$8:$C$507,A120,'Cost log'!$E$8:$E$507,"Labour"))</x:f>
      </x:c>
      <x:c r="K120" s="20" t="str">
        <x:f>IF(A120="","",SUMIF('Cost log'!$C$8:$C$507,A120,'Cost log'!$H$8:$H$507))</x:f>
      </x:c>
      <x:c r="L120" s="19"/>
      <x:c r="M120" s="20" t="str">
        <x:f>IF(OR(A120="",L120=""),"",K120+L120)</x:f>
      </x:c>
      <x:c r="N120" s="20" t="str">
        <x:f>IF(OR(I120="",M120=""),"",M120-I120)</x:f>
      </x:c>
      <x:c r="O120" s="15"/>
      <x:c r="P120" s="15"/>
      <x:c r="Q120" s="15"/>
      <x:c r="R120" s="17" t="str">
        <x:f>IF(A120="","",IF(COUNTIF($A$8:$A$157,A120)&gt;1,"Duplicate task ID",IF(COUNTIF('Codes and guide'!$A$23:$A$46,B120)&lt;&gt;1,"Check BIM code",IF(OR(G120="",L120=""),"Enter budget / remaining",IF(OR(D120&lt;0,E120&lt;0,F120&lt;0,L120&lt;0),"Check negative input",IF(AND(O120="Complete",L120&lt;&gt;0),"Complete: remaining not zero","Ready"))))))</x:f>
      </x:c>
      <x:c r="S120" s="15"/>
      <x:c r="T120" s="21"/>
    </x:row>
    <x:row r="121" ht="24" customHeight="1">
      <x:c r="A121" s="15"/>
      <x:c r="B121" s="15"/>
      <x:c r="C121" s="15"/>
      <x:c r="D121" s="18"/>
      <x:c r="E121" s="19"/>
      <x:c r="F121" s="19"/>
      <x:c r="G121" s="20" t="str">
        <x:f>IF(A121="","",IF(COUNT(D121:F121)&lt;3,"",D121*E121+F121))</x:f>
      </x:c>
      <x:c r="H121" s="19"/>
      <x:c r="I121" s="20" t="str">
        <x:f>IF(G121="","",G121+H121)</x:f>
      </x:c>
      <x:c r="J121" s="17" t="str">
        <x:f>IF(A121="","",SUMIFS('Cost log'!$F$8:$F$507,'Cost log'!$C$8:$C$507,A121,'Cost log'!$E$8:$E$507,"Labour"))</x:f>
      </x:c>
      <x:c r="K121" s="20" t="str">
        <x:f>IF(A121="","",SUMIF('Cost log'!$C$8:$C$507,A121,'Cost log'!$H$8:$H$507))</x:f>
      </x:c>
      <x:c r="L121" s="19"/>
      <x:c r="M121" s="20" t="str">
        <x:f>IF(OR(A121="",L121=""),"",K121+L121)</x:f>
      </x:c>
      <x:c r="N121" s="20" t="str">
        <x:f>IF(OR(I121="",M121=""),"",M121-I121)</x:f>
      </x:c>
      <x:c r="O121" s="15"/>
      <x:c r="P121" s="15"/>
      <x:c r="Q121" s="15"/>
      <x:c r="R121" s="17" t="str">
        <x:f>IF(A121="","",IF(COUNTIF($A$8:$A$157,A121)&gt;1,"Duplicate task ID",IF(COUNTIF('Codes and guide'!$A$23:$A$46,B121)&lt;&gt;1,"Check BIM code",IF(OR(G121="",L121=""),"Enter budget / remaining",IF(OR(D121&lt;0,E121&lt;0,F121&lt;0,L121&lt;0),"Check negative input",IF(AND(O121="Complete",L121&lt;&gt;0),"Complete: remaining not zero","Ready"))))))</x:f>
      </x:c>
      <x:c r="S121" s="15"/>
      <x:c r="T121" s="21"/>
    </x:row>
    <x:row r="122" ht="24" customHeight="1">
      <x:c r="A122" s="15"/>
      <x:c r="B122" s="15"/>
      <x:c r="C122" s="15"/>
      <x:c r="D122" s="18"/>
      <x:c r="E122" s="19"/>
      <x:c r="F122" s="19"/>
      <x:c r="G122" s="20" t="str">
        <x:f>IF(A122="","",IF(COUNT(D122:F122)&lt;3,"",D122*E122+F122))</x:f>
      </x:c>
      <x:c r="H122" s="19"/>
      <x:c r="I122" s="20" t="str">
        <x:f>IF(G122="","",G122+H122)</x:f>
      </x:c>
      <x:c r="J122" s="17" t="str">
        <x:f>IF(A122="","",SUMIFS('Cost log'!$F$8:$F$507,'Cost log'!$C$8:$C$507,A122,'Cost log'!$E$8:$E$507,"Labour"))</x:f>
      </x:c>
      <x:c r="K122" s="20" t="str">
        <x:f>IF(A122="","",SUMIF('Cost log'!$C$8:$C$507,A122,'Cost log'!$H$8:$H$507))</x:f>
      </x:c>
      <x:c r="L122" s="19"/>
      <x:c r="M122" s="20" t="str">
        <x:f>IF(OR(A122="",L122=""),"",K122+L122)</x:f>
      </x:c>
      <x:c r="N122" s="20" t="str">
        <x:f>IF(OR(I122="",M122=""),"",M122-I122)</x:f>
      </x:c>
      <x:c r="O122" s="15"/>
      <x:c r="P122" s="15"/>
      <x:c r="Q122" s="15"/>
      <x:c r="R122" s="17" t="str">
        <x:f>IF(A122="","",IF(COUNTIF($A$8:$A$157,A122)&gt;1,"Duplicate task ID",IF(COUNTIF('Codes and guide'!$A$23:$A$46,B122)&lt;&gt;1,"Check BIM code",IF(OR(G122="",L122=""),"Enter budget / remaining",IF(OR(D122&lt;0,E122&lt;0,F122&lt;0,L122&lt;0),"Check negative input",IF(AND(O122="Complete",L122&lt;&gt;0),"Complete: remaining not zero","Ready"))))))</x:f>
      </x:c>
      <x:c r="S122" s="15"/>
      <x:c r="T122" s="21"/>
    </x:row>
    <x:row r="123" ht="24" customHeight="1">
      <x:c r="A123" s="15"/>
      <x:c r="B123" s="15"/>
      <x:c r="C123" s="15"/>
      <x:c r="D123" s="18"/>
      <x:c r="E123" s="19"/>
      <x:c r="F123" s="19"/>
      <x:c r="G123" s="20" t="str">
        <x:f>IF(A123="","",IF(COUNT(D123:F123)&lt;3,"",D123*E123+F123))</x:f>
      </x:c>
      <x:c r="H123" s="19"/>
      <x:c r="I123" s="20" t="str">
        <x:f>IF(G123="","",G123+H123)</x:f>
      </x:c>
      <x:c r="J123" s="17" t="str">
        <x:f>IF(A123="","",SUMIFS('Cost log'!$F$8:$F$507,'Cost log'!$C$8:$C$507,A123,'Cost log'!$E$8:$E$507,"Labour"))</x:f>
      </x:c>
      <x:c r="K123" s="20" t="str">
        <x:f>IF(A123="","",SUMIF('Cost log'!$C$8:$C$507,A123,'Cost log'!$H$8:$H$507))</x:f>
      </x:c>
      <x:c r="L123" s="19"/>
      <x:c r="M123" s="20" t="str">
        <x:f>IF(OR(A123="",L123=""),"",K123+L123)</x:f>
      </x:c>
      <x:c r="N123" s="20" t="str">
        <x:f>IF(OR(I123="",M123=""),"",M123-I123)</x:f>
      </x:c>
      <x:c r="O123" s="15"/>
      <x:c r="P123" s="15"/>
      <x:c r="Q123" s="15"/>
      <x:c r="R123" s="17" t="str">
        <x:f>IF(A123="","",IF(COUNTIF($A$8:$A$157,A123)&gt;1,"Duplicate task ID",IF(COUNTIF('Codes and guide'!$A$23:$A$46,B123)&lt;&gt;1,"Check BIM code",IF(OR(G123="",L123=""),"Enter budget / remaining",IF(OR(D123&lt;0,E123&lt;0,F123&lt;0,L123&lt;0),"Check negative input",IF(AND(O123="Complete",L123&lt;&gt;0),"Complete: remaining not zero","Ready"))))))</x:f>
      </x:c>
      <x:c r="S123" s="15"/>
      <x:c r="T123" s="21"/>
    </x:row>
    <x:row r="124" ht="24" customHeight="1">
      <x:c r="A124" s="15"/>
      <x:c r="B124" s="15"/>
      <x:c r="C124" s="15"/>
      <x:c r="D124" s="18"/>
      <x:c r="E124" s="19"/>
      <x:c r="F124" s="19"/>
      <x:c r="G124" s="20" t="str">
        <x:f>IF(A124="","",IF(COUNT(D124:F124)&lt;3,"",D124*E124+F124))</x:f>
      </x:c>
      <x:c r="H124" s="19"/>
      <x:c r="I124" s="20" t="str">
        <x:f>IF(G124="","",G124+H124)</x:f>
      </x:c>
      <x:c r="J124" s="17" t="str">
        <x:f>IF(A124="","",SUMIFS('Cost log'!$F$8:$F$507,'Cost log'!$C$8:$C$507,A124,'Cost log'!$E$8:$E$507,"Labour"))</x:f>
      </x:c>
      <x:c r="K124" s="20" t="str">
        <x:f>IF(A124="","",SUMIF('Cost log'!$C$8:$C$507,A124,'Cost log'!$H$8:$H$507))</x:f>
      </x:c>
      <x:c r="L124" s="19"/>
      <x:c r="M124" s="20" t="str">
        <x:f>IF(OR(A124="",L124=""),"",K124+L124)</x:f>
      </x:c>
      <x:c r="N124" s="20" t="str">
        <x:f>IF(OR(I124="",M124=""),"",M124-I124)</x:f>
      </x:c>
      <x:c r="O124" s="15"/>
      <x:c r="P124" s="15"/>
      <x:c r="Q124" s="15"/>
      <x:c r="R124" s="17" t="str">
        <x:f>IF(A124="","",IF(COUNTIF($A$8:$A$157,A124)&gt;1,"Duplicate task ID",IF(COUNTIF('Codes and guide'!$A$23:$A$46,B124)&lt;&gt;1,"Check BIM code",IF(OR(G124="",L124=""),"Enter budget / remaining",IF(OR(D124&lt;0,E124&lt;0,F124&lt;0,L124&lt;0),"Check negative input",IF(AND(O124="Complete",L124&lt;&gt;0),"Complete: remaining not zero","Ready"))))))</x:f>
      </x:c>
      <x:c r="S124" s="15"/>
      <x:c r="T124" s="21"/>
    </x:row>
    <x:row r="125" ht="24" customHeight="1">
      <x:c r="A125" s="15"/>
      <x:c r="B125" s="15"/>
      <x:c r="C125" s="15"/>
      <x:c r="D125" s="18"/>
      <x:c r="E125" s="19"/>
      <x:c r="F125" s="19"/>
      <x:c r="G125" s="20" t="str">
        <x:f>IF(A125="","",IF(COUNT(D125:F125)&lt;3,"",D125*E125+F125))</x:f>
      </x:c>
      <x:c r="H125" s="19"/>
      <x:c r="I125" s="20" t="str">
        <x:f>IF(G125="","",G125+H125)</x:f>
      </x:c>
      <x:c r="J125" s="17" t="str">
        <x:f>IF(A125="","",SUMIFS('Cost log'!$F$8:$F$507,'Cost log'!$C$8:$C$507,A125,'Cost log'!$E$8:$E$507,"Labour"))</x:f>
      </x:c>
      <x:c r="K125" s="20" t="str">
        <x:f>IF(A125="","",SUMIF('Cost log'!$C$8:$C$507,A125,'Cost log'!$H$8:$H$507))</x:f>
      </x:c>
      <x:c r="L125" s="19"/>
      <x:c r="M125" s="20" t="str">
        <x:f>IF(OR(A125="",L125=""),"",K125+L125)</x:f>
      </x:c>
      <x:c r="N125" s="20" t="str">
        <x:f>IF(OR(I125="",M125=""),"",M125-I125)</x:f>
      </x:c>
      <x:c r="O125" s="15"/>
      <x:c r="P125" s="15"/>
      <x:c r="Q125" s="15"/>
      <x:c r="R125" s="17" t="str">
        <x:f>IF(A125="","",IF(COUNTIF($A$8:$A$157,A125)&gt;1,"Duplicate task ID",IF(COUNTIF('Codes and guide'!$A$23:$A$46,B125)&lt;&gt;1,"Check BIM code",IF(OR(G125="",L125=""),"Enter budget / remaining",IF(OR(D125&lt;0,E125&lt;0,F125&lt;0,L125&lt;0),"Check negative input",IF(AND(O125="Complete",L125&lt;&gt;0),"Complete: remaining not zero","Ready"))))))</x:f>
      </x:c>
      <x:c r="S125" s="15"/>
      <x:c r="T125" s="21"/>
    </x:row>
    <x:row r="126" ht="24" customHeight="1">
      <x:c r="A126" s="15"/>
      <x:c r="B126" s="15"/>
      <x:c r="C126" s="15"/>
      <x:c r="D126" s="18"/>
      <x:c r="E126" s="19"/>
      <x:c r="F126" s="19"/>
      <x:c r="G126" s="20" t="str">
        <x:f>IF(A126="","",IF(COUNT(D126:F126)&lt;3,"",D126*E126+F126))</x:f>
      </x:c>
      <x:c r="H126" s="19"/>
      <x:c r="I126" s="20" t="str">
        <x:f>IF(G126="","",G126+H126)</x:f>
      </x:c>
      <x:c r="J126" s="17" t="str">
        <x:f>IF(A126="","",SUMIFS('Cost log'!$F$8:$F$507,'Cost log'!$C$8:$C$507,A126,'Cost log'!$E$8:$E$507,"Labour"))</x:f>
      </x:c>
      <x:c r="K126" s="20" t="str">
        <x:f>IF(A126="","",SUMIF('Cost log'!$C$8:$C$507,A126,'Cost log'!$H$8:$H$507))</x:f>
      </x:c>
      <x:c r="L126" s="19"/>
      <x:c r="M126" s="20" t="str">
        <x:f>IF(OR(A126="",L126=""),"",K126+L126)</x:f>
      </x:c>
      <x:c r="N126" s="20" t="str">
        <x:f>IF(OR(I126="",M126=""),"",M126-I126)</x:f>
      </x:c>
      <x:c r="O126" s="15"/>
      <x:c r="P126" s="15"/>
      <x:c r="Q126" s="15"/>
      <x:c r="R126" s="17" t="str">
        <x:f>IF(A126="","",IF(COUNTIF($A$8:$A$157,A126)&gt;1,"Duplicate task ID",IF(COUNTIF('Codes and guide'!$A$23:$A$46,B126)&lt;&gt;1,"Check BIM code",IF(OR(G126="",L126=""),"Enter budget / remaining",IF(OR(D126&lt;0,E126&lt;0,F126&lt;0,L126&lt;0),"Check negative input",IF(AND(O126="Complete",L126&lt;&gt;0),"Complete: remaining not zero","Ready"))))))</x:f>
      </x:c>
      <x:c r="S126" s="15"/>
      <x:c r="T126" s="21"/>
    </x:row>
    <x:row r="127" ht="24" customHeight="1">
      <x:c r="A127" s="15"/>
      <x:c r="B127" s="15"/>
      <x:c r="C127" s="15"/>
      <x:c r="D127" s="18"/>
      <x:c r="E127" s="19"/>
      <x:c r="F127" s="19"/>
      <x:c r="G127" s="20" t="str">
        <x:f>IF(A127="","",IF(COUNT(D127:F127)&lt;3,"",D127*E127+F127))</x:f>
      </x:c>
      <x:c r="H127" s="19"/>
      <x:c r="I127" s="20" t="str">
        <x:f>IF(G127="","",G127+H127)</x:f>
      </x:c>
      <x:c r="J127" s="17" t="str">
        <x:f>IF(A127="","",SUMIFS('Cost log'!$F$8:$F$507,'Cost log'!$C$8:$C$507,A127,'Cost log'!$E$8:$E$507,"Labour"))</x:f>
      </x:c>
      <x:c r="K127" s="20" t="str">
        <x:f>IF(A127="","",SUMIF('Cost log'!$C$8:$C$507,A127,'Cost log'!$H$8:$H$507))</x:f>
      </x:c>
      <x:c r="L127" s="19"/>
      <x:c r="M127" s="20" t="str">
        <x:f>IF(OR(A127="",L127=""),"",K127+L127)</x:f>
      </x:c>
      <x:c r="N127" s="20" t="str">
        <x:f>IF(OR(I127="",M127=""),"",M127-I127)</x:f>
      </x:c>
      <x:c r="O127" s="15"/>
      <x:c r="P127" s="15"/>
      <x:c r="Q127" s="15"/>
      <x:c r="R127" s="17" t="str">
        <x:f>IF(A127="","",IF(COUNTIF($A$8:$A$157,A127)&gt;1,"Duplicate task ID",IF(COUNTIF('Codes and guide'!$A$23:$A$46,B127)&lt;&gt;1,"Check BIM code",IF(OR(G127="",L127=""),"Enter budget / remaining",IF(OR(D127&lt;0,E127&lt;0,F127&lt;0,L127&lt;0),"Check negative input",IF(AND(O127="Complete",L127&lt;&gt;0),"Complete: remaining not zero","Ready"))))))</x:f>
      </x:c>
      <x:c r="S127" s="15"/>
      <x:c r="T127" s="21"/>
    </x:row>
    <x:row r="128" ht="24" customHeight="1">
      <x:c r="A128" s="15"/>
      <x:c r="B128" s="15"/>
      <x:c r="C128" s="15"/>
      <x:c r="D128" s="18"/>
      <x:c r="E128" s="19"/>
      <x:c r="F128" s="19"/>
      <x:c r="G128" s="20" t="str">
        <x:f>IF(A128="","",IF(COUNT(D128:F128)&lt;3,"",D128*E128+F128))</x:f>
      </x:c>
      <x:c r="H128" s="19"/>
      <x:c r="I128" s="20" t="str">
        <x:f>IF(G128="","",G128+H128)</x:f>
      </x:c>
      <x:c r="J128" s="17" t="str">
        <x:f>IF(A128="","",SUMIFS('Cost log'!$F$8:$F$507,'Cost log'!$C$8:$C$507,A128,'Cost log'!$E$8:$E$507,"Labour"))</x:f>
      </x:c>
      <x:c r="K128" s="20" t="str">
        <x:f>IF(A128="","",SUMIF('Cost log'!$C$8:$C$507,A128,'Cost log'!$H$8:$H$507))</x:f>
      </x:c>
      <x:c r="L128" s="19"/>
      <x:c r="M128" s="20" t="str">
        <x:f>IF(OR(A128="",L128=""),"",K128+L128)</x:f>
      </x:c>
      <x:c r="N128" s="20" t="str">
        <x:f>IF(OR(I128="",M128=""),"",M128-I128)</x:f>
      </x:c>
      <x:c r="O128" s="15"/>
      <x:c r="P128" s="15"/>
      <x:c r="Q128" s="15"/>
      <x:c r="R128" s="17" t="str">
        <x:f>IF(A128="","",IF(COUNTIF($A$8:$A$157,A128)&gt;1,"Duplicate task ID",IF(COUNTIF('Codes and guide'!$A$23:$A$46,B128)&lt;&gt;1,"Check BIM code",IF(OR(G128="",L128=""),"Enter budget / remaining",IF(OR(D128&lt;0,E128&lt;0,F128&lt;0,L128&lt;0),"Check negative input",IF(AND(O128="Complete",L128&lt;&gt;0),"Complete: remaining not zero","Ready"))))))</x:f>
      </x:c>
      <x:c r="S128" s="15"/>
      <x:c r="T128" s="21"/>
    </x:row>
    <x:row r="129" ht="24" customHeight="1">
      <x:c r="A129" s="15"/>
      <x:c r="B129" s="15"/>
      <x:c r="C129" s="15"/>
      <x:c r="D129" s="18"/>
      <x:c r="E129" s="19"/>
      <x:c r="F129" s="19"/>
      <x:c r="G129" s="20" t="str">
        <x:f>IF(A129="","",IF(COUNT(D129:F129)&lt;3,"",D129*E129+F129))</x:f>
      </x:c>
      <x:c r="H129" s="19"/>
      <x:c r="I129" s="20" t="str">
        <x:f>IF(G129="","",G129+H129)</x:f>
      </x:c>
      <x:c r="J129" s="17" t="str">
        <x:f>IF(A129="","",SUMIFS('Cost log'!$F$8:$F$507,'Cost log'!$C$8:$C$507,A129,'Cost log'!$E$8:$E$507,"Labour"))</x:f>
      </x:c>
      <x:c r="K129" s="20" t="str">
        <x:f>IF(A129="","",SUMIF('Cost log'!$C$8:$C$507,A129,'Cost log'!$H$8:$H$507))</x:f>
      </x:c>
      <x:c r="L129" s="19"/>
      <x:c r="M129" s="20" t="str">
        <x:f>IF(OR(A129="",L129=""),"",K129+L129)</x:f>
      </x:c>
      <x:c r="N129" s="20" t="str">
        <x:f>IF(OR(I129="",M129=""),"",M129-I129)</x:f>
      </x:c>
      <x:c r="O129" s="15"/>
      <x:c r="P129" s="15"/>
      <x:c r="Q129" s="15"/>
      <x:c r="R129" s="17" t="str">
        <x:f>IF(A129="","",IF(COUNTIF($A$8:$A$157,A129)&gt;1,"Duplicate task ID",IF(COUNTIF('Codes and guide'!$A$23:$A$46,B129)&lt;&gt;1,"Check BIM code",IF(OR(G129="",L129=""),"Enter budget / remaining",IF(OR(D129&lt;0,E129&lt;0,F129&lt;0,L129&lt;0),"Check negative input",IF(AND(O129="Complete",L129&lt;&gt;0),"Complete: remaining not zero","Ready"))))))</x:f>
      </x:c>
      <x:c r="S129" s="15"/>
      <x:c r="T129" s="21"/>
    </x:row>
    <x:row r="130" ht="24" customHeight="1">
      <x:c r="A130" s="15"/>
      <x:c r="B130" s="15"/>
      <x:c r="C130" s="15"/>
      <x:c r="D130" s="18"/>
      <x:c r="E130" s="19"/>
      <x:c r="F130" s="19"/>
      <x:c r="G130" s="20" t="str">
        <x:f>IF(A130="","",IF(COUNT(D130:F130)&lt;3,"",D130*E130+F130))</x:f>
      </x:c>
      <x:c r="H130" s="19"/>
      <x:c r="I130" s="20" t="str">
        <x:f>IF(G130="","",G130+H130)</x:f>
      </x:c>
      <x:c r="J130" s="17" t="str">
        <x:f>IF(A130="","",SUMIFS('Cost log'!$F$8:$F$507,'Cost log'!$C$8:$C$507,A130,'Cost log'!$E$8:$E$507,"Labour"))</x:f>
      </x:c>
      <x:c r="K130" s="20" t="str">
        <x:f>IF(A130="","",SUMIF('Cost log'!$C$8:$C$507,A130,'Cost log'!$H$8:$H$507))</x:f>
      </x:c>
      <x:c r="L130" s="19"/>
      <x:c r="M130" s="20" t="str">
        <x:f>IF(OR(A130="",L130=""),"",K130+L130)</x:f>
      </x:c>
      <x:c r="N130" s="20" t="str">
        <x:f>IF(OR(I130="",M130=""),"",M130-I130)</x:f>
      </x:c>
      <x:c r="O130" s="15"/>
      <x:c r="P130" s="15"/>
      <x:c r="Q130" s="15"/>
      <x:c r="R130" s="17" t="str">
        <x:f>IF(A130="","",IF(COUNTIF($A$8:$A$157,A130)&gt;1,"Duplicate task ID",IF(COUNTIF('Codes and guide'!$A$23:$A$46,B130)&lt;&gt;1,"Check BIM code",IF(OR(G130="",L130=""),"Enter budget / remaining",IF(OR(D130&lt;0,E130&lt;0,F130&lt;0,L130&lt;0),"Check negative input",IF(AND(O130="Complete",L130&lt;&gt;0),"Complete: remaining not zero","Ready"))))))</x:f>
      </x:c>
      <x:c r="S130" s="15"/>
      <x:c r="T130" s="21"/>
    </x:row>
    <x:row r="131" ht="24" customHeight="1">
      <x:c r="A131" s="15"/>
      <x:c r="B131" s="15"/>
      <x:c r="C131" s="15"/>
      <x:c r="D131" s="18"/>
      <x:c r="E131" s="19"/>
      <x:c r="F131" s="19"/>
      <x:c r="G131" s="20" t="str">
        <x:f>IF(A131="","",IF(COUNT(D131:F131)&lt;3,"",D131*E131+F131))</x:f>
      </x:c>
      <x:c r="H131" s="19"/>
      <x:c r="I131" s="20" t="str">
        <x:f>IF(G131="","",G131+H131)</x:f>
      </x:c>
      <x:c r="J131" s="17" t="str">
        <x:f>IF(A131="","",SUMIFS('Cost log'!$F$8:$F$507,'Cost log'!$C$8:$C$507,A131,'Cost log'!$E$8:$E$507,"Labour"))</x:f>
      </x:c>
      <x:c r="K131" s="20" t="str">
        <x:f>IF(A131="","",SUMIF('Cost log'!$C$8:$C$507,A131,'Cost log'!$H$8:$H$507))</x:f>
      </x:c>
      <x:c r="L131" s="19"/>
      <x:c r="M131" s="20" t="str">
        <x:f>IF(OR(A131="",L131=""),"",K131+L131)</x:f>
      </x:c>
      <x:c r="N131" s="20" t="str">
        <x:f>IF(OR(I131="",M131=""),"",M131-I131)</x:f>
      </x:c>
      <x:c r="O131" s="15"/>
      <x:c r="P131" s="15"/>
      <x:c r="Q131" s="15"/>
      <x:c r="R131" s="17" t="str">
        <x:f>IF(A131="","",IF(COUNTIF($A$8:$A$157,A131)&gt;1,"Duplicate task ID",IF(COUNTIF('Codes and guide'!$A$23:$A$46,B131)&lt;&gt;1,"Check BIM code",IF(OR(G131="",L131=""),"Enter budget / remaining",IF(OR(D131&lt;0,E131&lt;0,F131&lt;0,L131&lt;0),"Check negative input",IF(AND(O131="Complete",L131&lt;&gt;0),"Complete: remaining not zero","Ready"))))))</x:f>
      </x:c>
      <x:c r="S131" s="15"/>
      <x:c r="T131" s="21"/>
    </x:row>
    <x:row r="132" ht="24" customHeight="1">
      <x:c r="A132" s="15"/>
      <x:c r="B132" s="15"/>
      <x:c r="C132" s="15"/>
      <x:c r="D132" s="18"/>
      <x:c r="E132" s="19"/>
      <x:c r="F132" s="19"/>
      <x:c r="G132" s="20" t="str">
        <x:f>IF(A132="","",IF(COUNT(D132:F132)&lt;3,"",D132*E132+F132))</x:f>
      </x:c>
      <x:c r="H132" s="19"/>
      <x:c r="I132" s="20" t="str">
        <x:f>IF(G132="","",G132+H132)</x:f>
      </x:c>
      <x:c r="J132" s="17" t="str">
        <x:f>IF(A132="","",SUMIFS('Cost log'!$F$8:$F$507,'Cost log'!$C$8:$C$507,A132,'Cost log'!$E$8:$E$507,"Labour"))</x:f>
      </x:c>
      <x:c r="K132" s="20" t="str">
        <x:f>IF(A132="","",SUMIF('Cost log'!$C$8:$C$507,A132,'Cost log'!$H$8:$H$507))</x:f>
      </x:c>
      <x:c r="L132" s="19"/>
      <x:c r="M132" s="20" t="str">
        <x:f>IF(OR(A132="",L132=""),"",K132+L132)</x:f>
      </x:c>
      <x:c r="N132" s="20" t="str">
        <x:f>IF(OR(I132="",M132=""),"",M132-I132)</x:f>
      </x:c>
      <x:c r="O132" s="15"/>
      <x:c r="P132" s="15"/>
      <x:c r="Q132" s="15"/>
      <x:c r="R132" s="17" t="str">
        <x:f>IF(A132="","",IF(COUNTIF($A$8:$A$157,A132)&gt;1,"Duplicate task ID",IF(COUNTIF('Codes and guide'!$A$23:$A$46,B132)&lt;&gt;1,"Check BIM code",IF(OR(G132="",L132=""),"Enter budget / remaining",IF(OR(D132&lt;0,E132&lt;0,F132&lt;0,L132&lt;0),"Check negative input",IF(AND(O132="Complete",L132&lt;&gt;0),"Complete: remaining not zero","Ready"))))))</x:f>
      </x:c>
      <x:c r="S132" s="15"/>
      <x:c r="T132" s="21"/>
    </x:row>
    <x:row r="133" ht="24" customHeight="1">
      <x:c r="A133" s="15"/>
      <x:c r="B133" s="15"/>
      <x:c r="C133" s="15"/>
      <x:c r="D133" s="18"/>
      <x:c r="E133" s="19"/>
      <x:c r="F133" s="19"/>
      <x:c r="G133" s="20" t="str">
        <x:f>IF(A133="","",IF(COUNT(D133:F133)&lt;3,"",D133*E133+F133))</x:f>
      </x:c>
      <x:c r="H133" s="19"/>
      <x:c r="I133" s="20" t="str">
        <x:f>IF(G133="","",G133+H133)</x:f>
      </x:c>
      <x:c r="J133" s="17" t="str">
        <x:f>IF(A133="","",SUMIFS('Cost log'!$F$8:$F$507,'Cost log'!$C$8:$C$507,A133,'Cost log'!$E$8:$E$507,"Labour"))</x:f>
      </x:c>
      <x:c r="K133" s="20" t="str">
        <x:f>IF(A133="","",SUMIF('Cost log'!$C$8:$C$507,A133,'Cost log'!$H$8:$H$507))</x:f>
      </x:c>
      <x:c r="L133" s="19"/>
      <x:c r="M133" s="20" t="str">
        <x:f>IF(OR(A133="",L133=""),"",K133+L133)</x:f>
      </x:c>
      <x:c r="N133" s="20" t="str">
        <x:f>IF(OR(I133="",M133=""),"",M133-I133)</x:f>
      </x:c>
      <x:c r="O133" s="15"/>
      <x:c r="P133" s="15"/>
      <x:c r="Q133" s="15"/>
      <x:c r="R133" s="17" t="str">
        <x:f>IF(A133="","",IF(COUNTIF($A$8:$A$157,A133)&gt;1,"Duplicate task ID",IF(COUNTIF('Codes and guide'!$A$23:$A$46,B133)&lt;&gt;1,"Check BIM code",IF(OR(G133="",L133=""),"Enter budget / remaining",IF(OR(D133&lt;0,E133&lt;0,F133&lt;0,L133&lt;0),"Check negative input",IF(AND(O133="Complete",L133&lt;&gt;0),"Complete: remaining not zero","Ready"))))))</x:f>
      </x:c>
      <x:c r="S133" s="15"/>
      <x:c r="T133" s="21"/>
    </x:row>
    <x:row r="134" ht="24" customHeight="1">
      <x:c r="A134" s="15"/>
      <x:c r="B134" s="15"/>
      <x:c r="C134" s="15"/>
      <x:c r="D134" s="18"/>
      <x:c r="E134" s="19"/>
      <x:c r="F134" s="19"/>
      <x:c r="G134" s="20" t="str">
        <x:f>IF(A134="","",IF(COUNT(D134:F134)&lt;3,"",D134*E134+F134))</x:f>
      </x:c>
      <x:c r="H134" s="19"/>
      <x:c r="I134" s="20" t="str">
        <x:f>IF(G134="","",G134+H134)</x:f>
      </x:c>
      <x:c r="J134" s="17" t="str">
        <x:f>IF(A134="","",SUMIFS('Cost log'!$F$8:$F$507,'Cost log'!$C$8:$C$507,A134,'Cost log'!$E$8:$E$507,"Labour"))</x:f>
      </x:c>
      <x:c r="K134" s="20" t="str">
        <x:f>IF(A134="","",SUMIF('Cost log'!$C$8:$C$507,A134,'Cost log'!$H$8:$H$507))</x:f>
      </x:c>
      <x:c r="L134" s="19"/>
      <x:c r="M134" s="20" t="str">
        <x:f>IF(OR(A134="",L134=""),"",K134+L134)</x:f>
      </x:c>
      <x:c r="N134" s="20" t="str">
        <x:f>IF(OR(I134="",M134=""),"",M134-I134)</x:f>
      </x:c>
      <x:c r="O134" s="15"/>
      <x:c r="P134" s="15"/>
      <x:c r="Q134" s="15"/>
      <x:c r="R134" s="17" t="str">
        <x:f>IF(A134="","",IF(COUNTIF($A$8:$A$157,A134)&gt;1,"Duplicate task ID",IF(COUNTIF('Codes and guide'!$A$23:$A$46,B134)&lt;&gt;1,"Check BIM code",IF(OR(G134="",L134=""),"Enter budget / remaining",IF(OR(D134&lt;0,E134&lt;0,F134&lt;0,L134&lt;0),"Check negative input",IF(AND(O134="Complete",L134&lt;&gt;0),"Complete: remaining not zero","Ready"))))))</x:f>
      </x:c>
      <x:c r="S134" s="15"/>
      <x:c r="T134" s="21"/>
    </x:row>
    <x:row r="135" ht="24" customHeight="1">
      <x:c r="A135" s="15"/>
      <x:c r="B135" s="15"/>
      <x:c r="C135" s="15"/>
      <x:c r="D135" s="18"/>
      <x:c r="E135" s="19"/>
      <x:c r="F135" s="19"/>
      <x:c r="G135" s="20" t="str">
        <x:f>IF(A135="","",IF(COUNT(D135:F135)&lt;3,"",D135*E135+F135))</x:f>
      </x:c>
      <x:c r="H135" s="19"/>
      <x:c r="I135" s="20" t="str">
        <x:f>IF(G135="","",G135+H135)</x:f>
      </x:c>
      <x:c r="J135" s="17" t="str">
        <x:f>IF(A135="","",SUMIFS('Cost log'!$F$8:$F$507,'Cost log'!$C$8:$C$507,A135,'Cost log'!$E$8:$E$507,"Labour"))</x:f>
      </x:c>
      <x:c r="K135" s="20" t="str">
        <x:f>IF(A135="","",SUMIF('Cost log'!$C$8:$C$507,A135,'Cost log'!$H$8:$H$507))</x:f>
      </x:c>
      <x:c r="L135" s="19"/>
      <x:c r="M135" s="20" t="str">
        <x:f>IF(OR(A135="",L135=""),"",K135+L135)</x:f>
      </x:c>
      <x:c r="N135" s="20" t="str">
        <x:f>IF(OR(I135="",M135=""),"",M135-I135)</x:f>
      </x:c>
      <x:c r="O135" s="15"/>
      <x:c r="P135" s="15"/>
      <x:c r="Q135" s="15"/>
      <x:c r="R135" s="17" t="str">
        <x:f>IF(A135="","",IF(COUNTIF($A$8:$A$157,A135)&gt;1,"Duplicate task ID",IF(COUNTIF('Codes and guide'!$A$23:$A$46,B135)&lt;&gt;1,"Check BIM code",IF(OR(G135="",L135=""),"Enter budget / remaining",IF(OR(D135&lt;0,E135&lt;0,F135&lt;0,L135&lt;0),"Check negative input",IF(AND(O135="Complete",L135&lt;&gt;0),"Complete: remaining not zero","Ready"))))))</x:f>
      </x:c>
      <x:c r="S135" s="15"/>
      <x:c r="T135" s="21"/>
    </x:row>
    <x:row r="136" ht="24" customHeight="1">
      <x:c r="A136" s="15"/>
      <x:c r="B136" s="15"/>
      <x:c r="C136" s="15"/>
      <x:c r="D136" s="18"/>
      <x:c r="E136" s="19"/>
      <x:c r="F136" s="19"/>
      <x:c r="G136" s="20" t="str">
        <x:f>IF(A136="","",IF(COUNT(D136:F136)&lt;3,"",D136*E136+F136))</x:f>
      </x:c>
      <x:c r="H136" s="19"/>
      <x:c r="I136" s="20" t="str">
        <x:f>IF(G136="","",G136+H136)</x:f>
      </x:c>
      <x:c r="J136" s="17" t="str">
        <x:f>IF(A136="","",SUMIFS('Cost log'!$F$8:$F$507,'Cost log'!$C$8:$C$507,A136,'Cost log'!$E$8:$E$507,"Labour"))</x:f>
      </x:c>
      <x:c r="K136" s="20" t="str">
        <x:f>IF(A136="","",SUMIF('Cost log'!$C$8:$C$507,A136,'Cost log'!$H$8:$H$507))</x:f>
      </x:c>
      <x:c r="L136" s="19"/>
      <x:c r="M136" s="20" t="str">
        <x:f>IF(OR(A136="",L136=""),"",K136+L136)</x:f>
      </x:c>
      <x:c r="N136" s="20" t="str">
        <x:f>IF(OR(I136="",M136=""),"",M136-I136)</x:f>
      </x:c>
      <x:c r="O136" s="15"/>
      <x:c r="P136" s="15"/>
      <x:c r="Q136" s="15"/>
      <x:c r="R136" s="17" t="str">
        <x:f>IF(A136="","",IF(COUNTIF($A$8:$A$157,A136)&gt;1,"Duplicate task ID",IF(COUNTIF('Codes and guide'!$A$23:$A$46,B136)&lt;&gt;1,"Check BIM code",IF(OR(G136="",L136=""),"Enter budget / remaining",IF(OR(D136&lt;0,E136&lt;0,F136&lt;0,L136&lt;0),"Check negative input",IF(AND(O136="Complete",L136&lt;&gt;0),"Complete: remaining not zero","Ready"))))))</x:f>
      </x:c>
      <x:c r="S136" s="15"/>
      <x:c r="T136" s="21"/>
    </x:row>
    <x:row r="137" ht="24" customHeight="1">
      <x:c r="A137" s="15"/>
      <x:c r="B137" s="15"/>
      <x:c r="C137" s="15"/>
      <x:c r="D137" s="18"/>
      <x:c r="E137" s="19"/>
      <x:c r="F137" s="19"/>
      <x:c r="G137" s="20" t="str">
        <x:f>IF(A137="","",IF(COUNT(D137:F137)&lt;3,"",D137*E137+F137))</x:f>
      </x:c>
      <x:c r="H137" s="19"/>
      <x:c r="I137" s="20" t="str">
        <x:f>IF(G137="","",G137+H137)</x:f>
      </x:c>
      <x:c r="J137" s="17" t="str">
        <x:f>IF(A137="","",SUMIFS('Cost log'!$F$8:$F$507,'Cost log'!$C$8:$C$507,A137,'Cost log'!$E$8:$E$507,"Labour"))</x:f>
      </x:c>
      <x:c r="K137" s="20" t="str">
        <x:f>IF(A137="","",SUMIF('Cost log'!$C$8:$C$507,A137,'Cost log'!$H$8:$H$507))</x:f>
      </x:c>
      <x:c r="L137" s="19"/>
      <x:c r="M137" s="20" t="str">
        <x:f>IF(OR(A137="",L137=""),"",K137+L137)</x:f>
      </x:c>
      <x:c r="N137" s="20" t="str">
        <x:f>IF(OR(I137="",M137=""),"",M137-I137)</x:f>
      </x:c>
      <x:c r="O137" s="15"/>
      <x:c r="P137" s="15"/>
      <x:c r="Q137" s="15"/>
      <x:c r="R137" s="17" t="str">
        <x:f>IF(A137="","",IF(COUNTIF($A$8:$A$157,A137)&gt;1,"Duplicate task ID",IF(COUNTIF('Codes and guide'!$A$23:$A$46,B137)&lt;&gt;1,"Check BIM code",IF(OR(G137="",L137=""),"Enter budget / remaining",IF(OR(D137&lt;0,E137&lt;0,F137&lt;0,L137&lt;0),"Check negative input",IF(AND(O137="Complete",L137&lt;&gt;0),"Complete: remaining not zero","Ready"))))))</x:f>
      </x:c>
      <x:c r="S137" s="15"/>
      <x:c r="T137" s="21"/>
    </x:row>
    <x:row r="138" ht="24" customHeight="1">
      <x:c r="A138" s="15"/>
      <x:c r="B138" s="15"/>
      <x:c r="C138" s="15"/>
      <x:c r="D138" s="18"/>
      <x:c r="E138" s="19"/>
      <x:c r="F138" s="19"/>
      <x:c r="G138" s="20" t="str">
        <x:f>IF(A138="","",IF(COUNT(D138:F138)&lt;3,"",D138*E138+F138))</x:f>
      </x:c>
      <x:c r="H138" s="19"/>
      <x:c r="I138" s="20" t="str">
        <x:f>IF(G138="","",G138+H138)</x:f>
      </x:c>
      <x:c r="J138" s="17" t="str">
        <x:f>IF(A138="","",SUMIFS('Cost log'!$F$8:$F$507,'Cost log'!$C$8:$C$507,A138,'Cost log'!$E$8:$E$507,"Labour"))</x:f>
      </x:c>
      <x:c r="K138" s="20" t="str">
        <x:f>IF(A138="","",SUMIF('Cost log'!$C$8:$C$507,A138,'Cost log'!$H$8:$H$507))</x:f>
      </x:c>
      <x:c r="L138" s="19"/>
      <x:c r="M138" s="20" t="str">
        <x:f>IF(OR(A138="",L138=""),"",K138+L138)</x:f>
      </x:c>
      <x:c r="N138" s="20" t="str">
        <x:f>IF(OR(I138="",M138=""),"",M138-I138)</x:f>
      </x:c>
      <x:c r="O138" s="15"/>
      <x:c r="P138" s="15"/>
      <x:c r="Q138" s="15"/>
      <x:c r="R138" s="17" t="str">
        <x:f>IF(A138="","",IF(COUNTIF($A$8:$A$157,A138)&gt;1,"Duplicate task ID",IF(COUNTIF('Codes and guide'!$A$23:$A$46,B138)&lt;&gt;1,"Check BIM code",IF(OR(G138="",L138=""),"Enter budget / remaining",IF(OR(D138&lt;0,E138&lt;0,F138&lt;0,L138&lt;0),"Check negative input",IF(AND(O138="Complete",L138&lt;&gt;0),"Complete: remaining not zero","Ready"))))))</x:f>
      </x:c>
      <x:c r="S138" s="15"/>
      <x:c r="T138" s="21"/>
    </x:row>
    <x:row r="139" ht="24" customHeight="1">
      <x:c r="A139" s="15"/>
      <x:c r="B139" s="15"/>
      <x:c r="C139" s="15"/>
      <x:c r="D139" s="18"/>
      <x:c r="E139" s="19"/>
      <x:c r="F139" s="19"/>
      <x:c r="G139" s="20" t="str">
        <x:f>IF(A139="","",IF(COUNT(D139:F139)&lt;3,"",D139*E139+F139))</x:f>
      </x:c>
      <x:c r="H139" s="19"/>
      <x:c r="I139" s="20" t="str">
        <x:f>IF(G139="","",G139+H139)</x:f>
      </x:c>
      <x:c r="J139" s="17" t="str">
        <x:f>IF(A139="","",SUMIFS('Cost log'!$F$8:$F$507,'Cost log'!$C$8:$C$507,A139,'Cost log'!$E$8:$E$507,"Labour"))</x:f>
      </x:c>
      <x:c r="K139" s="20" t="str">
        <x:f>IF(A139="","",SUMIF('Cost log'!$C$8:$C$507,A139,'Cost log'!$H$8:$H$507))</x:f>
      </x:c>
      <x:c r="L139" s="19"/>
      <x:c r="M139" s="20" t="str">
        <x:f>IF(OR(A139="",L139=""),"",K139+L139)</x:f>
      </x:c>
      <x:c r="N139" s="20" t="str">
        <x:f>IF(OR(I139="",M139=""),"",M139-I139)</x:f>
      </x:c>
      <x:c r="O139" s="15"/>
      <x:c r="P139" s="15"/>
      <x:c r="Q139" s="15"/>
      <x:c r="R139" s="17" t="str">
        <x:f>IF(A139="","",IF(COUNTIF($A$8:$A$157,A139)&gt;1,"Duplicate task ID",IF(COUNTIF('Codes and guide'!$A$23:$A$46,B139)&lt;&gt;1,"Check BIM code",IF(OR(G139="",L139=""),"Enter budget / remaining",IF(OR(D139&lt;0,E139&lt;0,F139&lt;0,L139&lt;0),"Check negative input",IF(AND(O139="Complete",L139&lt;&gt;0),"Complete: remaining not zero","Ready"))))))</x:f>
      </x:c>
      <x:c r="S139" s="15"/>
      <x:c r="T139" s="21"/>
    </x:row>
    <x:row r="140" ht="24" customHeight="1">
      <x:c r="A140" s="15"/>
      <x:c r="B140" s="15"/>
      <x:c r="C140" s="15"/>
      <x:c r="D140" s="18"/>
      <x:c r="E140" s="19"/>
      <x:c r="F140" s="19"/>
      <x:c r="G140" s="20" t="str">
        <x:f>IF(A140="","",IF(COUNT(D140:F140)&lt;3,"",D140*E140+F140))</x:f>
      </x:c>
      <x:c r="H140" s="19"/>
      <x:c r="I140" s="20" t="str">
        <x:f>IF(G140="","",G140+H140)</x:f>
      </x:c>
      <x:c r="J140" s="17" t="str">
        <x:f>IF(A140="","",SUMIFS('Cost log'!$F$8:$F$507,'Cost log'!$C$8:$C$507,A140,'Cost log'!$E$8:$E$507,"Labour"))</x:f>
      </x:c>
      <x:c r="K140" s="20" t="str">
        <x:f>IF(A140="","",SUMIF('Cost log'!$C$8:$C$507,A140,'Cost log'!$H$8:$H$507))</x:f>
      </x:c>
      <x:c r="L140" s="19"/>
      <x:c r="M140" s="20" t="str">
        <x:f>IF(OR(A140="",L140=""),"",K140+L140)</x:f>
      </x:c>
      <x:c r="N140" s="20" t="str">
        <x:f>IF(OR(I140="",M140=""),"",M140-I140)</x:f>
      </x:c>
      <x:c r="O140" s="15"/>
      <x:c r="P140" s="15"/>
      <x:c r="Q140" s="15"/>
      <x:c r="R140" s="17" t="str">
        <x:f>IF(A140="","",IF(COUNTIF($A$8:$A$157,A140)&gt;1,"Duplicate task ID",IF(COUNTIF('Codes and guide'!$A$23:$A$46,B140)&lt;&gt;1,"Check BIM code",IF(OR(G140="",L140=""),"Enter budget / remaining",IF(OR(D140&lt;0,E140&lt;0,F140&lt;0,L140&lt;0),"Check negative input",IF(AND(O140="Complete",L140&lt;&gt;0),"Complete: remaining not zero","Ready"))))))</x:f>
      </x:c>
      <x:c r="S140" s="15"/>
      <x:c r="T140" s="21"/>
    </x:row>
    <x:row r="141" ht="24" customHeight="1">
      <x:c r="A141" s="15"/>
      <x:c r="B141" s="15"/>
      <x:c r="C141" s="15"/>
      <x:c r="D141" s="18"/>
      <x:c r="E141" s="19"/>
      <x:c r="F141" s="19"/>
      <x:c r="G141" s="20" t="str">
        <x:f>IF(A141="","",IF(COUNT(D141:F141)&lt;3,"",D141*E141+F141))</x:f>
      </x:c>
      <x:c r="H141" s="19"/>
      <x:c r="I141" s="20" t="str">
        <x:f>IF(G141="","",G141+H141)</x:f>
      </x:c>
      <x:c r="J141" s="17" t="str">
        <x:f>IF(A141="","",SUMIFS('Cost log'!$F$8:$F$507,'Cost log'!$C$8:$C$507,A141,'Cost log'!$E$8:$E$507,"Labour"))</x:f>
      </x:c>
      <x:c r="K141" s="20" t="str">
        <x:f>IF(A141="","",SUMIF('Cost log'!$C$8:$C$507,A141,'Cost log'!$H$8:$H$507))</x:f>
      </x:c>
      <x:c r="L141" s="19"/>
      <x:c r="M141" s="20" t="str">
        <x:f>IF(OR(A141="",L141=""),"",K141+L141)</x:f>
      </x:c>
      <x:c r="N141" s="20" t="str">
        <x:f>IF(OR(I141="",M141=""),"",M141-I141)</x:f>
      </x:c>
      <x:c r="O141" s="15"/>
      <x:c r="P141" s="15"/>
      <x:c r="Q141" s="15"/>
      <x:c r="R141" s="17" t="str">
        <x:f>IF(A141="","",IF(COUNTIF($A$8:$A$157,A141)&gt;1,"Duplicate task ID",IF(COUNTIF('Codes and guide'!$A$23:$A$46,B141)&lt;&gt;1,"Check BIM code",IF(OR(G141="",L141=""),"Enter budget / remaining",IF(OR(D141&lt;0,E141&lt;0,F141&lt;0,L141&lt;0),"Check negative input",IF(AND(O141="Complete",L141&lt;&gt;0),"Complete: remaining not zero","Ready"))))))</x:f>
      </x:c>
      <x:c r="S141" s="15"/>
      <x:c r="T141" s="21"/>
    </x:row>
    <x:row r="142" ht="24" customHeight="1">
      <x:c r="A142" s="15"/>
      <x:c r="B142" s="15"/>
      <x:c r="C142" s="15"/>
      <x:c r="D142" s="18"/>
      <x:c r="E142" s="19"/>
      <x:c r="F142" s="19"/>
      <x:c r="G142" s="20" t="str">
        <x:f>IF(A142="","",IF(COUNT(D142:F142)&lt;3,"",D142*E142+F142))</x:f>
      </x:c>
      <x:c r="H142" s="19"/>
      <x:c r="I142" s="20" t="str">
        <x:f>IF(G142="","",G142+H142)</x:f>
      </x:c>
      <x:c r="J142" s="17" t="str">
        <x:f>IF(A142="","",SUMIFS('Cost log'!$F$8:$F$507,'Cost log'!$C$8:$C$507,A142,'Cost log'!$E$8:$E$507,"Labour"))</x:f>
      </x:c>
      <x:c r="K142" s="20" t="str">
        <x:f>IF(A142="","",SUMIF('Cost log'!$C$8:$C$507,A142,'Cost log'!$H$8:$H$507))</x:f>
      </x:c>
      <x:c r="L142" s="19"/>
      <x:c r="M142" s="20" t="str">
        <x:f>IF(OR(A142="",L142=""),"",K142+L142)</x:f>
      </x:c>
      <x:c r="N142" s="20" t="str">
        <x:f>IF(OR(I142="",M142=""),"",M142-I142)</x:f>
      </x:c>
      <x:c r="O142" s="15"/>
      <x:c r="P142" s="15"/>
      <x:c r="Q142" s="15"/>
      <x:c r="R142" s="17" t="str">
        <x:f>IF(A142="","",IF(COUNTIF($A$8:$A$157,A142)&gt;1,"Duplicate task ID",IF(COUNTIF('Codes and guide'!$A$23:$A$46,B142)&lt;&gt;1,"Check BIM code",IF(OR(G142="",L142=""),"Enter budget / remaining",IF(OR(D142&lt;0,E142&lt;0,F142&lt;0,L142&lt;0),"Check negative input",IF(AND(O142="Complete",L142&lt;&gt;0),"Complete: remaining not zero","Ready"))))))</x:f>
      </x:c>
      <x:c r="S142" s="15"/>
      <x:c r="T142" s="21"/>
    </x:row>
    <x:row r="143" ht="24" customHeight="1">
      <x:c r="A143" s="15"/>
      <x:c r="B143" s="15"/>
      <x:c r="C143" s="15"/>
      <x:c r="D143" s="18"/>
      <x:c r="E143" s="19"/>
      <x:c r="F143" s="19"/>
      <x:c r="G143" s="20" t="str">
        <x:f>IF(A143="","",IF(COUNT(D143:F143)&lt;3,"",D143*E143+F143))</x:f>
      </x:c>
      <x:c r="H143" s="19"/>
      <x:c r="I143" s="20" t="str">
        <x:f>IF(G143="","",G143+H143)</x:f>
      </x:c>
      <x:c r="J143" s="17" t="str">
        <x:f>IF(A143="","",SUMIFS('Cost log'!$F$8:$F$507,'Cost log'!$C$8:$C$507,A143,'Cost log'!$E$8:$E$507,"Labour"))</x:f>
      </x:c>
      <x:c r="K143" s="20" t="str">
        <x:f>IF(A143="","",SUMIF('Cost log'!$C$8:$C$507,A143,'Cost log'!$H$8:$H$507))</x:f>
      </x:c>
      <x:c r="L143" s="19"/>
      <x:c r="M143" s="20" t="str">
        <x:f>IF(OR(A143="",L143=""),"",K143+L143)</x:f>
      </x:c>
      <x:c r="N143" s="20" t="str">
        <x:f>IF(OR(I143="",M143=""),"",M143-I143)</x:f>
      </x:c>
      <x:c r="O143" s="15"/>
      <x:c r="P143" s="15"/>
      <x:c r="Q143" s="15"/>
      <x:c r="R143" s="17" t="str">
        <x:f>IF(A143="","",IF(COUNTIF($A$8:$A$157,A143)&gt;1,"Duplicate task ID",IF(COUNTIF('Codes and guide'!$A$23:$A$46,B143)&lt;&gt;1,"Check BIM code",IF(OR(G143="",L143=""),"Enter budget / remaining",IF(OR(D143&lt;0,E143&lt;0,F143&lt;0,L143&lt;0),"Check negative input",IF(AND(O143="Complete",L143&lt;&gt;0),"Complete: remaining not zero","Ready"))))))</x:f>
      </x:c>
      <x:c r="S143" s="15"/>
      <x:c r="T143" s="21"/>
    </x:row>
    <x:row r="144" ht="24" customHeight="1">
      <x:c r="A144" s="15"/>
      <x:c r="B144" s="15"/>
      <x:c r="C144" s="15"/>
      <x:c r="D144" s="18"/>
      <x:c r="E144" s="19"/>
      <x:c r="F144" s="19"/>
      <x:c r="G144" s="20" t="str">
        <x:f>IF(A144="","",IF(COUNT(D144:F144)&lt;3,"",D144*E144+F144))</x:f>
      </x:c>
      <x:c r="H144" s="19"/>
      <x:c r="I144" s="20" t="str">
        <x:f>IF(G144="","",G144+H144)</x:f>
      </x:c>
      <x:c r="J144" s="17" t="str">
        <x:f>IF(A144="","",SUMIFS('Cost log'!$F$8:$F$507,'Cost log'!$C$8:$C$507,A144,'Cost log'!$E$8:$E$507,"Labour"))</x:f>
      </x:c>
      <x:c r="K144" s="20" t="str">
        <x:f>IF(A144="","",SUMIF('Cost log'!$C$8:$C$507,A144,'Cost log'!$H$8:$H$507))</x:f>
      </x:c>
      <x:c r="L144" s="19"/>
      <x:c r="M144" s="20" t="str">
        <x:f>IF(OR(A144="",L144=""),"",K144+L144)</x:f>
      </x:c>
      <x:c r="N144" s="20" t="str">
        <x:f>IF(OR(I144="",M144=""),"",M144-I144)</x:f>
      </x:c>
      <x:c r="O144" s="15"/>
      <x:c r="P144" s="15"/>
      <x:c r="Q144" s="15"/>
      <x:c r="R144" s="17" t="str">
        <x:f>IF(A144="","",IF(COUNTIF($A$8:$A$157,A144)&gt;1,"Duplicate task ID",IF(COUNTIF('Codes and guide'!$A$23:$A$46,B144)&lt;&gt;1,"Check BIM code",IF(OR(G144="",L144=""),"Enter budget / remaining",IF(OR(D144&lt;0,E144&lt;0,F144&lt;0,L144&lt;0),"Check negative input",IF(AND(O144="Complete",L144&lt;&gt;0),"Complete: remaining not zero","Ready"))))))</x:f>
      </x:c>
      <x:c r="S144" s="15"/>
      <x:c r="T144" s="21"/>
    </x:row>
    <x:row r="145" ht="24" customHeight="1">
      <x:c r="A145" s="15"/>
      <x:c r="B145" s="15"/>
      <x:c r="C145" s="15"/>
      <x:c r="D145" s="18"/>
      <x:c r="E145" s="19"/>
      <x:c r="F145" s="19"/>
      <x:c r="G145" s="20" t="str">
        <x:f>IF(A145="","",IF(COUNT(D145:F145)&lt;3,"",D145*E145+F145))</x:f>
      </x:c>
      <x:c r="H145" s="19"/>
      <x:c r="I145" s="20" t="str">
        <x:f>IF(G145="","",G145+H145)</x:f>
      </x:c>
      <x:c r="J145" s="17" t="str">
        <x:f>IF(A145="","",SUMIFS('Cost log'!$F$8:$F$507,'Cost log'!$C$8:$C$507,A145,'Cost log'!$E$8:$E$507,"Labour"))</x:f>
      </x:c>
      <x:c r="K145" s="20" t="str">
        <x:f>IF(A145="","",SUMIF('Cost log'!$C$8:$C$507,A145,'Cost log'!$H$8:$H$507))</x:f>
      </x:c>
      <x:c r="L145" s="19"/>
      <x:c r="M145" s="20" t="str">
        <x:f>IF(OR(A145="",L145=""),"",K145+L145)</x:f>
      </x:c>
      <x:c r="N145" s="20" t="str">
        <x:f>IF(OR(I145="",M145=""),"",M145-I145)</x:f>
      </x:c>
      <x:c r="O145" s="15"/>
      <x:c r="P145" s="15"/>
      <x:c r="Q145" s="15"/>
      <x:c r="R145" s="17" t="str">
        <x:f>IF(A145="","",IF(COUNTIF($A$8:$A$157,A145)&gt;1,"Duplicate task ID",IF(COUNTIF('Codes and guide'!$A$23:$A$46,B145)&lt;&gt;1,"Check BIM code",IF(OR(G145="",L145=""),"Enter budget / remaining",IF(OR(D145&lt;0,E145&lt;0,F145&lt;0,L145&lt;0),"Check negative input",IF(AND(O145="Complete",L145&lt;&gt;0),"Complete: remaining not zero","Ready"))))))</x:f>
      </x:c>
      <x:c r="S145" s="15"/>
      <x:c r="T145" s="21"/>
    </x:row>
    <x:row r="146" ht="24" customHeight="1">
      <x:c r="A146" s="15"/>
      <x:c r="B146" s="15"/>
      <x:c r="C146" s="15"/>
      <x:c r="D146" s="18"/>
      <x:c r="E146" s="19"/>
      <x:c r="F146" s="19"/>
      <x:c r="G146" s="20" t="str">
        <x:f>IF(A146="","",IF(COUNT(D146:F146)&lt;3,"",D146*E146+F146))</x:f>
      </x:c>
      <x:c r="H146" s="19"/>
      <x:c r="I146" s="20" t="str">
        <x:f>IF(G146="","",G146+H146)</x:f>
      </x:c>
      <x:c r="J146" s="17" t="str">
        <x:f>IF(A146="","",SUMIFS('Cost log'!$F$8:$F$507,'Cost log'!$C$8:$C$507,A146,'Cost log'!$E$8:$E$507,"Labour"))</x:f>
      </x:c>
      <x:c r="K146" s="20" t="str">
        <x:f>IF(A146="","",SUMIF('Cost log'!$C$8:$C$507,A146,'Cost log'!$H$8:$H$507))</x:f>
      </x:c>
      <x:c r="L146" s="19"/>
      <x:c r="M146" s="20" t="str">
        <x:f>IF(OR(A146="",L146=""),"",K146+L146)</x:f>
      </x:c>
      <x:c r="N146" s="20" t="str">
        <x:f>IF(OR(I146="",M146=""),"",M146-I146)</x:f>
      </x:c>
      <x:c r="O146" s="15"/>
      <x:c r="P146" s="15"/>
      <x:c r="Q146" s="15"/>
      <x:c r="R146" s="17" t="str">
        <x:f>IF(A146="","",IF(COUNTIF($A$8:$A$157,A146)&gt;1,"Duplicate task ID",IF(COUNTIF('Codes and guide'!$A$23:$A$46,B146)&lt;&gt;1,"Check BIM code",IF(OR(G146="",L146=""),"Enter budget / remaining",IF(OR(D146&lt;0,E146&lt;0,F146&lt;0,L146&lt;0),"Check negative input",IF(AND(O146="Complete",L146&lt;&gt;0),"Complete: remaining not zero","Ready"))))))</x:f>
      </x:c>
      <x:c r="S146" s="15"/>
      <x:c r="T146" s="21"/>
    </x:row>
    <x:row r="147" ht="24" customHeight="1">
      <x:c r="A147" s="15"/>
      <x:c r="B147" s="15"/>
      <x:c r="C147" s="15"/>
      <x:c r="D147" s="18"/>
      <x:c r="E147" s="19"/>
      <x:c r="F147" s="19"/>
      <x:c r="G147" s="20" t="str">
        <x:f>IF(A147="","",IF(COUNT(D147:F147)&lt;3,"",D147*E147+F147))</x:f>
      </x:c>
      <x:c r="H147" s="19"/>
      <x:c r="I147" s="20" t="str">
        <x:f>IF(G147="","",G147+H147)</x:f>
      </x:c>
      <x:c r="J147" s="17" t="str">
        <x:f>IF(A147="","",SUMIFS('Cost log'!$F$8:$F$507,'Cost log'!$C$8:$C$507,A147,'Cost log'!$E$8:$E$507,"Labour"))</x:f>
      </x:c>
      <x:c r="K147" s="20" t="str">
        <x:f>IF(A147="","",SUMIF('Cost log'!$C$8:$C$507,A147,'Cost log'!$H$8:$H$507))</x:f>
      </x:c>
      <x:c r="L147" s="19"/>
      <x:c r="M147" s="20" t="str">
        <x:f>IF(OR(A147="",L147=""),"",K147+L147)</x:f>
      </x:c>
      <x:c r="N147" s="20" t="str">
        <x:f>IF(OR(I147="",M147=""),"",M147-I147)</x:f>
      </x:c>
      <x:c r="O147" s="15"/>
      <x:c r="P147" s="15"/>
      <x:c r="Q147" s="15"/>
      <x:c r="R147" s="17" t="str">
        <x:f>IF(A147="","",IF(COUNTIF($A$8:$A$157,A147)&gt;1,"Duplicate task ID",IF(COUNTIF('Codes and guide'!$A$23:$A$46,B147)&lt;&gt;1,"Check BIM code",IF(OR(G147="",L147=""),"Enter budget / remaining",IF(OR(D147&lt;0,E147&lt;0,F147&lt;0,L147&lt;0),"Check negative input",IF(AND(O147="Complete",L147&lt;&gt;0),"Complete: remaining not zero","Ready"))))))</x:f>
      </x:c>
      <x:c r="S147" s="15"/>
      <x:c r="T147" s="21"/>
    </x:row>
    <x:row r="148" ht="24" customHeight="1">
      <x:c r="A148" s="15"/>
      <x:c r="B148" s="15"/>
      <x:c r="C148" s="15"/>
      <x:c r="D148" s="18"/>
      <x:c r="E148" s="19"/>
      <x:c r="F148" s="19"/>
      <x:c r="G148" s="20" t="str">
        <x:f>IF(A148="","",IF(COUNT(D148:F148)&lt;3,"",D148*E148+F148))</x:f>
      </x:c>
      <x:c r="H148" s="19"/>
      <x:c r="I148" s="20" t="str">
        <x:f>IF(G148="","",G148+H148)</x:f>
      </x:c>
      <x:c r="J148" s="17" t="str">
        <x:f>IF(A148="","",SUMIFS('Cost log'!$F$8:$F$507,'Cost log'!$C$8:$C$507,A148,'Cost log'!$E$8:$E$507,"Labour"))</x:f>
      </x:c>
      <x:c r="K148" s="20" t="str">
        <x:f>IF(A148="","",SUMIF('Cost log'!$C$8:$C$507,A148,'Cost log'!$H$8:$H$507))</x:f>
      </x:c>
      <x:c r="L148" s="19"/>
      <x:c r="M148" s="20" t="str">
        <x:f>IF(OR(A148="",L148=""),"",K148+L148)</x:f>
      </x:c>
      <x:c r="N148" s="20" t="str">
        <x:f>IF(OR(I148="",M148=""),"",M148-I148)</x:f>
      </x:c>
      <x:c r="O148" s="15"/>
      <x:c r="P148" s="15"/>
      <x:c r="Q148" s="15"/>
      <x:c r="R148" s="17" t="str">
        <x:f>IF(A148="","",IF(COUNTIF($A$8:$A$157,A148)&gt;1,"Duplicate task ID",IF(COUNTIF('Codes and guide'!$A$23:$A$46,B148)&lt;&gt;1,"Check BIM code",IF(OR(G148="",L148=""),"Enter budget / remaining",IF(OR(D148&lt;0,E148&lt;0,F148&lt;0,L148&lt;0),"Check negative input",IF(AND(O148="Complete",L148&lt;&gt;0),"Complete: remaining not zero","Ready"))))))</x:f>
      </x:c>
      <x:c r="S148" s="15"/>
      <x:c r="T148" s="21"/>
    </x:row>
    <x:row r="149" ht="24" customHeight="1">
      <x:c r="A149" s="15"/>
      <x:c r="B149" s="15"/>
      <x:c r="C149" s="15"/>
      <x:c r="D149" s="18"/>
      <x:c r="E149" s="19"/>
      <x:c r="F149" s="19"/>
      <x:c r="G149" s="20" t="str">
        <x:f>IF(A149="","",IF(COUNT(D149:F149)&lt;3,"",D149*E149+F149))</x:f>
      </x:c>
      <x:c r="H149" s="19"/>
      <x:c r="I149" s="20" t="str">
        <x:f>IF(G149="","",G149+H149)</x:f>
      </x:c>
      <x:c r="J149" s="17" t="str">
        <x:f>IF(A149="","",SUMIFS('Cost log'!$F$8:$F$507,'Cost log'!$C$8:$C$507,A149,'Cost log'!$E$8:$E$507,"Labour"))</x:f>
      </x:c>
      <x:c r="K149" s="20" t="str">
        <x:f>IF(A149="","",SUMIF('Cost log'!$C$8:$C$507,A149,'Cost log'!$H$8:$H$507))</x:f>
      </x:c>
      <x:c r="L149" s="19"/>
      <x:c r="M149" s="20" t="str">
        <x:f>IF(OR(A149="",L149=""),"",K149+L149)</x:f>
      </x:c>
      <x:c r="N149" s="20" t="str">
        <x:f>IF(OR(I149="",M149=""),"",M149-I149)</x:f>
      </x:c>
      <x:c r="O149" s="15"/>
      <x:c r="P149" s="15"/>
      <x:c r="Q149" s="15"/>
      <x:c r="R149" s="17" t="str">
        <x:f>IF(A149="","",IF(COUNTIF($A$8:$A$157,A149)&gt;1,"Duplicate task ID",IF(COUNTIF('Codes and guide'!$A$23:$A$46,B149)&lt;&gt;1,"Check BIM code",IF(OR(G149="",L149=""),"Enter budget / remaining",IF(OR(D149&lt;0,E149&lt;0,F149&lt;0,L149&lt;0),"Check negative input",IF(AND(O149="Complete",L149&lt;&gt;0),"Complete: remaining not zero","Ready"))))))</x:f>
      </x:c>
      <x:c r="S149" s="15"/>
      <x:c r="T149" s="21"/>
    </x:row>
    <x:row r="150" ht="24" customHeight="1">
      <x:c r="A150" s="15"/>
      <x:c r="B150" s="15"/>
      <x:c r="C150" s="15"/>
      <x:c r="D150" s="18"/>
      <x:c r="E150" s="19"/>
      <x:c r="F150" s="19"/>
      <x:c r="G150" s="20" t="str">
        <x:f>IF(A150="","",IF(COUNT(D150:F150)&lt;3,"",D150*E150+F150))</x:f>
      </x:c>
      <x:c r="H150" s="19"/>
      <x:c r="I150" s="20" t="str">
        <x:f>IF(G150="","",G150+H150)</x:f>
      </x:c>
      <x:c r="J150" s="17" t="str">
        <x:f>IF(A150="","",SUMIFS('Cost log'!$F$8:$F$507,'Cost log'!$C$8:$C$507,A150,'Cost log'!$E$8:$E$507,"Labour"))</x:f>
      </x:c>
      <x:c r="K150" s="20" t="str">
        <x:f>IF(A150="","",SUMIF('Cost log'!$C$8:$C$507,A150,'Cost log'!$H$8:$H$507))</x:f>
      </x:c>
      <x:c r="L150" s="19"/>
      <x:c r="M150" s="20" t="str">
        <x:f>IF(OR(A150="",L150=""),"",K150+L150)</x:f>
      </x:c>
      <x:c r="N150" s="20" t="str">
        <x:f>IF(OR(I150="",M150=""),"",M150-I150)</x:f>
      </x:c>
      <x:c r="O150" s="15"/>
      <x:c r="P150" s="15"/>
      <x:c r="Q150" s="15"/>
      <x:c r="R150" s="17" t="str">
        <x:f>IF(A150="","",IF(COUNTIF($A$8:$A$157,A150)&gt;1,"Duplicate task ID",IF(COUNTIF('Codes and guide'!$A$23:$A$46,B150)&lt;&gt;1,"Check BIM code",IF(OR(G150="",L150=""),"Enter budget / remaining",IF(OR(D150&lt;0,E150&lt;0,F150&lt;0,L150&lt;0),"Check negative input",IF(AND(O150="Complete",L150&lt;&gt;0),"Complete: remaining not zero","Ready"))))))</x:f>
      </x:c>
      <x:c r="S150" s="15"/>
      <x:c r="T150" s="21"/>
    </x:row>
    <x:row r="151" ht="24" customHeight="1">
      <x:c r="A151" s="15"/>
      <x:c r="B151" s="15"/>
      <x:c r="C151" s="15"/>
      <x:c r="D151" s="18"/>
      <x:c r="E151" s="19"/>
      <x:c r="F151" s="19"/>
      <x:c r="G151" s="20" t="str">
        <x:f>IF(A151="","",IF(COUNT(D151:F151)&lt;3,"",D151*E151+F151))</x:f>
      </x:c>
      <x:c r="H151" s="19"/>
      <x:c r="I151" s="20" t="str">
        <x:f>IF(G151="","",G151+H151)</x:f>
      </x:c>
      <x:c r="J151" s="17" t="str">
        <x:f>IF(A151="","",SUMIFS('Cost log'!$F$8:$F$507,'Cost log'!$C$8:$C$507,A151,'Cost log'!$E$8:$E$507,"Labour"))</x:f>
      </x:c>
      <x:c r="K151" s="20" t="str">
        <x:f>IF(A151="","",SUMIF('Cost log'!$C$8:$C$507,A151,'Cost log'!$H$8:$H$507))</x:f>
      </x:c>
      <x:c r="L151" s="19"/>
      <x:c r="M151" s="20" t="str">
        <x:f>IF(OR(A151="",L151=""),"",K151+L151)</x:f>
      </x:c>
      <x:c r="N151" s="20" t="str">
        <x:f>IF(OR(I151="",M151=""),"",M151-I151)</x:f>
      </x:c>
      <x:c r="O151" s="15"/>
      <x:c r="P151" s="15"/>
      <x:c r="Q151" s="15"/>
      <x:c r="R151" s="17" t="str">
        <x:f>IF(A151="","",IF(COUNTIF($A$8:$A$157,A151)&gt;1,"Duplicate task ID",IF(COUNTIF('Codes and guide'!$A$23:$A$46,B151)&lt;&gt;1,"Check BIM code",IF(OR(G151="",L151=""),"Enter budget / remaining",IF(OR(D151&lt;0,E151&lt;0,F151&lt;0,L151&lt;0),"Check negative input",IF(AND(O151="Complete",L151&lt;&gt;0),"Complete: remaining not zero","Ready"))))))</x:f>
      </x:c>
      <x:c r="S151" s="15"/>
      <x:c r="T151" s="21"/>
    </x:row>
    <x:row r="152" ht="24" customHeight="1">
      <x:c r="A152" s="15"/>
      <x:c r="B152" s="15"/>
      <x:c r="C152" s="15"/>
      <x:c r="D152" s="18"/>
      <x:c r="E152" s="19"/>
      <x:c r="F152" s="19"/>
      <x:c r="G152" s="20" t="str">
        <x:f>IF(A152="","",IF(COUNT(D152:F152)&lt;3,"",D152*E152+F152))</x:f>
      </x:c>
      <x:c r="H152" s="19"/>
      <x:c r="I152" s="20" t="str">
        <x:f>IF(G152="","",G152+H152)</x:f>
      </x:c>
      <x:c r="J152" s="17" t="str">
        <x:f>IF(A152="","",SUMIFS('Cost log'!$F$8:$F$507,'Cost log'!$C$8:$C$507,A152,'Cost log'!$E$8:$E$507,"Labour"))</x:f>
      </x:c>
      <x:c r="K152" s="20" t="str">
        <x:f>IF(A152="","",SUMIF('Cost log'!$C$8:$C$507,A152,'Cost log'!$H$8:$H$507))</x:f>
      </x:c>
      <x:c r="L152" s="19"/>
      <x:c r="M152" s="20" t="str">
        <x:f>IF(OR(A152="",L152=""),"",K152+L152)</x:f>
      </x:c>
      <x:c r="N152" s="20" t="str">
        <x:f>IF(OR(I152="",M152=""),"",M152-I152)</x:f>
      </x:c>
      <x:c r="O152" s="15"/>
      <x:c r="P152" s="15"/>
      <x:c r="Q152" s="15"/>
      <x:c r="R152" s="17" t="str">
        <x:f>IF(A152="","",IF(COUNTIF($A$8:$A$157,A152)&gt;1,"Duplicate task ID",IF(COUNTIF('Codes and guide'!$A$23:$A$46,B152)&lt;&gt;1,"Check BIM code",IF(OR(G152="",L152=""),"Enter budget / remaining",IF(OR(D152&lt;0,E152&lt;0,F152&lt;0,L152&lt;0),"Check negative input",IF(AND(O152="Complete",L152&lt;&gt;0),"Complete: remaining not zero","Ready"))))))</x:f>
      </x:c>
      <x:c r="S152" s="15"/>
      <x:c r="T152" s="21"/>
    </x:row>
    <x:row r="153" ht="24" customHeight="1">
      <x:c r="A153" s="15"/>
      <x:c r="B153" s="15"/>
      <x:c r="C153" s="15"/>
      <x:c r="D153" s="18"/>
      <x:c r="E153" s="19"/>
      <x:c r="F153" s="19"/>
      <x:c r="G153" s="20" t="str">
        <x:f>IF(A153="","",IF(COUNT(D153:F153)&lt;3,"",D153*E153+F153))</x:f>
      </x:c>
      <x:c r="H153" s="19"/>
      <x:c r="I153" s="20" t="str">
        <x:f>IF(G153="","",G153+H153)</x:f>
      </x:c>
      <x:c r="J153" s="17" t="str">
        <x:f>IF(A153="","",SUMIFS('Cost log'!$F$8:$F$507,'Cost log'!$C$8:$C$507,A153,'Cost log'!$E$8:$E$507,"Labour"))</x:f>
      </x:c>
      <x:c r="K153" s="20" t="str">
        <x:f>IF(A153="","",SUMIF('Cost log'!$C$8:$C$507,A153,'Cost log'!$H$8:$H$507))</x:f>
      </x:c>
      <x:c r="L153" s="19"/>
      <x:c r="M153" s="20" t="str">
        <x:f>IF(OR(A153="",L153=""),"",K153+L153)</x:f>
      </x:c>
      <x:c r="N153" s="20" t="str">
        <x:f>IF(OR(I153="",M153=""),"",M153-I153)</x:f>
      </x:c>
      <x:c r="O153" s="15"/>
      <x:c r="P153" s="15"/>
      <x:c r="Q153" s="15"/>
      <x:c r="R153" s="17" t="str">
        <x:f>IF(A153="","",IF(COUNTIF($A$8:$A$157,A153)&gt;1,"Duplicate task ID",IF(COUNTIF('Codes and guide'!$A$23:$A$46,B153)&lt;&gt;1,"Check BIM code",IF(OR(G153="",L153=""),"Enter budget / remaining",IF(OR(D153&lt;0,E153&lt;0,F153&lt;0,L153&lt;0),"Check negative input",IF(AND(O153="Complete",L153&lt;&gt;0),"Complete: remaining not zero","Ready"))))))</x:f>
      </x:c>
      <x:c r="S153" s="15"/>
      <x:c r="T153" s="21"/>
    </x:row>
    <x:row r="154" ht="24" customHeight="1">
      <x:c r="A154" s="15"/>
      <x:c r="B154" s="15"/>
      <x:c r="C154" s="15"/>
      <x:c r="D154" s="18"/>
      <x:c r="E154" s="19"/>
      <x:c r="F154" s="19"/>
      <x:c r="G154" s="20" t="str">
        <x:f>IF(A154="","",IF(COUNT(D154:F154)&lt;3,"",D154*E154+F154))</x:f>
      </x:c>
      <x:c r="H154" s="19"/>
      <x:c r="I154" s="20" t="str">
        <x:f>IF(G154="","",G154+H154)</x:f>
      </x:c>
      <x:c r="J154" s="17" t="str">
        <x:f>IF(A154="","",SUMIFS('Cost log'!$F$8:$F$507,'Cost log'!$C$8:$C$507,A154,'Cost log'!$E$8:$E$507,"Labour"))</x:f>
      </x:c>
      <x:c r="K154" s="20" t="str">
        <x:f>IF(A154="","",SUMIF('Cost log'!$C$8:$C$507,A154,'Cost log'!$H$8:$H$507))</x:f>
      </x:c>
      <x:c r="L154" s="19"/>
      <x:c r="M154" s="20" t="str">
        <x:f>IF(OR(A154="",L154=""),"",K154+L154)</x:f>
      </x:c>
      <x:c r="N154" s="20" t="str">
        <x:f>IF(OR(I154="",M154=""),"",M154-I154)</x:f>
      </x:c>
      <x:c r="O154" s="15"/>
      <x:c r="P154" s="15"/>
      <x:c r="Q154" s="15"/>
      <x:c r="R154" s="17" t="str">
        <x:f>IF(A154="","",IF(COUNTIF($A$8:$A$157,A154)&gt;1,"Duplicate task ID",IF(COUNTIF('Codes and guide'!$A$23:$A$46,B154)&lt;&gt;1,"Check BIM code",IF(OR(G154="",L154=""),"Enter budget / remaining",IF(OR(D154&lt;0,E154&lt;0,F154&lt;0,L154&lt;0),"Check negative input",IF(AND(O154="Complete",L154&lt;&gt;0),"Complete: remaining not zero","Ready"))))))</x:f>
      </x:c>
      <x:c r="S154" s="15"/>
      <x:c r="T154" s="21"/>
    </x:row>
    <x:row r="155" ht="24" customHeight="1">
      <x:c r="A155" s="15"/>
      <x:c r="B155" s="15"/>
      <x:c r="C155" s="15"/>
      <x:c r="D155" s="18"/>
      <x:c r="E155" s="19"/>
      <x:c r="F155" s="19"/>
      <x:c r="G155" s="20" t="str">
        <x:f>IF(A155="","",IF(COUNT(D155:F155)&lt;3,"",D155*E155+F155))</x:f>
      </x:c>
      <x:c r="H155" s="19"/>
      <x:c r="I155" s="20" t="str">
        <x:f>IF(G155="","",G155+H155)</x:f>
      </x:c>
      <x:c r="J155" s="17" t="str">
        <x:f>IF(A155="","",SUMIFS('Cost log'!$F$8:$F$507,'Cost log'!$C$8:$C$507,A155,'Cost log'!$E$8:$E$507,"Labour"))</x:f>
      </x:c>
      <x:c r="K155" s="20" t="str">
        <x:f>IF(A155="","",SUMIF('Cost log'!$C$8:$C$507,A155,'Cost log'!$H$8:$H$507))</x:f>
      </x:c>
      <x:c r="L155" s="19"/>
      <x:c r="M155" s="20" t="str">
        <x:f>IF(OR(A155="",L155=""),"",K155+L155)</x:f>
      </x:c>
      <x:c r="N155" s="20" t="str">
        <x:f>IF(OR(I155="",M155=""),"",M155-I155)</x:f>
      </x:c>
      <x:c r="O155" s="15"/>
      <x:c r="P155" s="15"/>
      <x:c r="Q155" s="15"/>
      <x:c r="R155" s="17" t="str">
        <x:f>IF(A155="","",IF(COUNTIF($A$8:$A$157,A155)&gt;1,"Duplicate task ID",IF(COUNTIF('Codes and guide'!$A$23:$A$46,B155)&lt;&gt;1,"Check BIM code",IF(OR(G155="",L155=""),"Enter budget / remaining",IF(OR(D155&lt;0,E155&lt;0,F155&lt;0,L155&lt;0),"Check negative input",IF(AND(O155="Complete",L155&lt;&gt;0),"Complete: remaining not zero","Ready"))))))</x:f>
      </x:c>
      <x:c r="S155" s="15"/>
      <x:c r="T155" s="21"/>
    </x:row>
    <x:row r="156" ht="24" customHeight="1">
      <x:c r="A156" s="15"/>
      <x:c r="B156" s="15"/>
      <x:c r="C156" s="15"/>
      <x:c r="D156" s="18"/>
      <x:c r="E156" s="19"/>
      <x:c r="F156" s="19"/>
      <x:c r="G156" s="20" t="str">
        <x:f>IF(A156="","",IF(COUNT(D156:F156)&lt;3,"",D156*E156+F156))</x:f>
      </x:c>
      <x:c r="H156" s="19"/>
      <x:c r="I156" s="20" t="str">
        <x:f>IF(G156="","",G156+H156)</x:f>
      </x:c>
      <x:c r="J156" s="17" t="str">
        <x:f>IF(A156="","",SUMIFS('Cost log'!$F$8:$F$507,'Cost log'!$C$8:$C$507,A156,'Cost log'!$E$8:$E$507,"Labour"))</x:f>
      </x:c>
      <x:c r="K156" s="20" t="str">
        <x:f>IF(A156="","",SUMIF('Cost log'!$C$8:$C$507,A156,'Cost log'!$H$8:$H$507))</x:f>
      </x:c>
      <x:c r="L156" s="19"/>
      <x:c r="M156" s="20" t="str">
        <x:f>IF(OR(A156="",L156=""),"",K156+L156)</x:f>
      </x:c>
      <x:c r="N156" s="20" t="str">
        <x:f>IF(OR(I156="",M156=""),"",M156-I156)</x:f>
      </x:c>
      <x:c r="O156" s="15"/>
      <x:c r="P156" s="15"/>
      <x:c r="Q156" s="15"/>
      <x:c r="R156" s="17" t="str">
        <x:f>IF(A156="","",IF(COUNTIF($A$8:$A$157,A156)&gt;1,"Duplicate task ID",IF(COUNTIF('Codes and guide'!$A$23:$A$46,B156)&lt;&gt;1,"Check BIM code",IF(OR(G156="",L156=""),"Enter budget / remaining",IF(OR(D156&lt;0,E156&lt;0,F156&lt;0,L156&lt;0),"Check negative input",IF(AND(O156="Complete",L156&lt;&gt;0),"Complete: remaining not zero","Ready"))))))</x:f>
      </x:c>
      <x:c r="S156" s="15"/>
      <x:c r="T156" s="21"/>
    </x:row>
    <x:row r="157" ht="24" customHeight="1">
      <x:c r="A157" s="15"/>
      <x:c r="B157" s="15"/>
      <x:c r="C157" s="15"/>
      <x:c r="D157" s="18"/>
      <x:c r="E157" s="19"/>
      <x:c r="F157" s="19"/>
      <x:c r="G157" s="20" t="str">
        <x:f>IF(A157="","",IF(COUNT(D157:F157)&lt;3,"",D157*E157+F157))</x:f>
      </x:c>
      <x:c r="H157" s="19"/>
      <x:c r="I157" s="20" t="str">
        <x:f>IF(G157="","",G157+H157)</x:f>
      </x:c>
      <x:c r="J157" s="17" t="str">
        <x:f>IF(A157="","",SUMIFS('Cost log'!$F$8:$F$507,'Cost log'!$C$8:$C$507,A157,'Cost log'!$E$8:$E$507,"Labour"))</x:f>
      </x:c>
      <x:c r="K157" s="20" t="str">
        <x:f>IF(A157="","",SUMIF('Cost log'!$C$8:$C$507,A157,'Cost log'!$H$8:$H$507))</x:f>
      </x:c>
      <x:c r="L157" s="19"/>
      <x:c r="M157" s="20" t="str">
        <x:f>IF(OR(A157="",L157=""),"",K157+L157)</x:f>
      </x:c>
      <x:c r="N157" s="20" t="str">
        <x:f>IF(OR(I157="",M157=""),"",M157-I157)</x:f>
      </x:c>
      <x:c r="O157" s="15"/>
      <x:c r="P157" s="15"/>
      <x:c r="Q157" s="15"/>
      <x:c r="R157" s="17" t="str">
        <x:f>IF(A157="","",IF(COUNTIF($A$8:$A$157,A157)&gt;1,"Duplicate task ID",IF(COUNTIF('Codes and guide'!$A$23:$A$46,B157)&lt;&gt;1,"Check BIM code",IF(OR(G157="",L157=""),"Enter budget / remaining",IF(OR(D157&lt;0,E157&lt;0,F157&lt;0,L157&lt;0),"Check negative input",IF(AND(O157="Complete",L157&lt;&gt;0),"Complete: remaining not zero","Ready"))))))</x:f>
      </x:c>
      <x:c r="S157" s="15"/>
      <x:c r="T157" s="21"/>
    </x:row>
  </x:sheetData>
  <x:conditionalFormatting sqref="N8:N157">
    <x:cfRule type="cellIs" dxfId="0" priority="1" operator="greaterThan">
      <x:formula>0</x:formula>
    </x:cfRule>
  </x:conditionalFormatting>
  <x:conditionalFormatting sqref="R8:R157">
    <x:cfRule type="expression" dxfId="1" priority="2">
      <x:formula>AND(R8&lt;&gt;"",R8&lt;&gt;"Ready")</x:formula>
    </x:cfRule>
  </x:conditionalFormatting>
  <x:dataValidations count="2">
    <x:dataValidation type="list" sqref="B8:B157">
      <x:formula1>'Codes and guide'!$A$23:$A$46</x:formula1>
    </x:dataValidation>
    <x:dataValidation type="list" sqref="O8:O157">
      <x:formula1>"Not started,In progress,Complete,Not in scope"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f62d8039444cf9"/>
  </x:tableParts>
</x:worksheet>
</file>

<file path=xl/worksheets/sheet3.xml><?xml version="1.0" encoding="utf-8"?>
<x:worksheet xmlns:x="http://schemas.openxmlformats.org/spreadsheetml/2006/main">
  <x:sheetPr>
    <x:tabColor rgb="FF243C3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6" hidden="0" customWidth="1"/>
    <x:col min="11" max="11" width="18" hidden="0" customWidth="1"/>
    <x:col min="12" max="12" width="18" hidden="0" customWidth="1"/>
    <x:col min="13" max="13" width="3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5" t="str">
        <x:v>BIMTA  /  Actual cost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6" t="str">
        <x:v>One entry per cost. Quantity × unit cost = actual cost. Correct refunds with negative quantity and explain the reference.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44" customHeight="1">
      <x:c r="A7" s="12" t="str">
        <x:v>Entry ID</x:v>
      </x:c>
      <x:c r="B7" s="12" t="str">
        <x:v>Date</x:v>
      </x:c>
      <x:c r="C7" s="12" t="str">
        <x:v>Task ID</x:v>
      </x:c>
      <x:c r="D7" s="12" t="str">
        <x:v>BIM code</x:v>
      </x:c>
      <x:c r="E7" s="12" t="str">
        <x:v>Cost type</x:v>
      </x:c>
      <x:c r="F7" s="12" t="str">
        <x:v>Quantity / hours</x:v>
      </x:c>
      <x:c r="G7" s="12" t="str">
        <x:v>Unit cost CAD</x:v>
      </x:c>
      <x:c r="H7" s="12" t="str">
        <x:v>Actual cost CAD</x:v>
      </x:c>
      <x:c r="I7" s="12" t="str">
        <x:v>Work reason</x:v>
      </x:c>
      <x:c r="J7" s="12" t="str">
        <x:v>Description / allocation basis</x:v>
      </x:c>
      <x:c r="K7" s="12" t="str">
        <x:v>Invoice / timesheet ref</x:v>
      </x:c>
      <x:c r="L7" s="12" t="str">
        <x:v>Change / RFI ref</x:v>
      </x:c>
      <x:c r="M7" s="12" t="str">
        <x:v>Data review</x:v>
      </x:c>
    </x:row>
    <x:row r="8" ht="24" customHeight="1">
      <x:c r="A8" s="15"/>
      <x:c r="B8" s="21"/>
      <x:c r="C8" s="15"/>
      <x:c r="D8" s="17" t="str">
        <x:f>IF(C8="","",IF(COUNTIF(Tasks!$A$8:$A$157,C8)=1,INDEX(Tasks!$B$8:$B$157,MATCH(C8,Tasks!$A$8:$A$157,0)),"Unallocated"))</x:f>
      </x:c>
      <x:c r="E8" s="15"/>
      <x:c r="F8" s="18"/>
      <x:c r="G8" s="19"/>
      <x:c r="H8" s="20" t="str">
        <x:f>IF(COUNT(F8:G8)&lt;2,"",F8*G8)</x:f>
      </x:c>
      <x:c r="I8" s="15"/>
      <x:c r="J8" s="15"/>
      <x:c r="K8" s="15"/>
      <x:c r="L8" s="15"/>
      <x:c r="M8" s="17" t="str">
        <x:f>IF(COUNTA(A8:C8,E8:G8,I8:L8)=0,"",IF(OR(A8="",B8="",C8="",E8="",I8="",H8=""),"Missing input",IF(COUNTIF($A$8:$A$507,A8)&gt;1,"Duplicate entry ID",IF(D8="Unallocated","Check task ID","Ready"))))</x:f>
      </x:c>
    </x:row>
    <x:row r="9" ht="24" customHeight="1">
      <x:c r="A9" s="15"/>
      <x:c r="B9" s="21"/>
      <x:c r="C9" s="15"/>
      <x:c r="D9" s="17" t="str">
        <x:f>IF(C9="","",IF(COUNTIF(Tasks!$A$8:$A$157,C9)=1,INDEX(Tasks!$B$8:$B$157,MATCH(C9,Tasks!$A$8:$A$157,0)),"Unallocated"))</x:f>
      </x:c>
      <x:c r="E9" s="15"/>
      <x:c r="F9" s="18"/>
      <x:c r="G9" s="19"/>
      <x:c r="H9" s="20" t="str">
        <x:f>IF(COUNT(F9:G9)&lt;2,"",F9*G9)</x:f>
      </x:c>
      <x:c r="I9" s="15"/>
      <x:c r="J9" s="15"/>
      <x:c r="K9" s="15"/>
      <x:c r="L9" s="15"/>
      <x:c r="M9" s="17" t="str">
        <x:f>IF(COUNTA(A9:C9,E9:G9,I9:L9)=0,"",IF(OR(A9="",B9="",C9="",E9="",I9="",H9=""),"Missing input",IF(COUNTIF($A$8:$A$507,A9)&gt;1,"Duplicate entry ID",IF(D9="Unallocated","Check task ID","Ready"))))</x:f>
      </x:c>
    </x:row>
    <x:row r="10" ht="24" customHeight="1">
      <x:c r="A10" s="15"/>
      <x:c r="B10" s="21"/>
      <x:c r="C10" s="15"/>
      <x:c r="D10" s="17" t="str">
        <x:f>IF(C10="","",IF(COUNTIF(Tasks!$A$8:$A$157,C10)=1,INDEX(Tasks!$B$8:$B$157,MATCH(C10,Tasks!$A$8:$A$157,0)),"Unallocated"))</x:f>
      </x:c>
      <x:c r="E10" s="15"/>
      <x:c r="F10" s="18"/>
      <x:c r="G10" s="19"/>
      <x:c r="H10" s="20" t="str">
        <x:f>IF(COUNT(F10:G10)&lt;2,"",F10*G10)</x:f>
      </x:c>
      <x:c r="I10" s="15"/>
      <x:c r="J10" s="15"/>
      <x:c r="K10" s="15"/>
      <x:c r="L10" s="15"/>
      <x:c r="M10" s="17" t="str">
        <x:f>IF(COUNTA(A10:C10,E10:G10,I10:L10)=0,"",IF(OR(A10="",B10="",C10="",E10="",I10="",H10=""),"Missing input",IF(COUNTIF($A$8:$A$507,A10)&gt;1,"Duplicate entry ID",IF(D10="Unallocated","Check task ID","Ready"))))</x:f>
      </x:c>
    </x:row>
    <x:row r="11" ht="24" customHeight="1">
      <x:c r="A11" s="15"/>
      <x:c r="B11" s="21"/>
      <x:c r="C11" s="15"/>
      <x:c r="D11" s="17" t="str">
        <x:f>IF(C11="","",IF(COUNTIF(Tasks!$A$8:$A$157,C11)=1,INDEX(Tasks!$B$8:$B$157,MATCH(C11,Tasks!$A$8:$A$157,0)),"Unallocated"))</x:f>
      </x:c>
      <x:c r="E11" s="15"/>
      <x:c r="F11" s="18"/>
      <x:c r="G11" s="19"/>
      <x:c r="H11" s="20" t="str">
        <x:f>IF(COUNT(F11:G11)&lt;2,"",F11*G11)</x:f>
      </x:c>
      <x:c r="I11" s="15"/>
      <x:c r="J11" s="15"/>
      <x:c r="K11" s="15"/>
      <x:c r="L11" s="15"/>
      <x:c r="M11" s="17" t="str">
        <x:f>IF(COUNTA(A11:C11,E11:G11,I11:L11)=0,"",IF(OR(A11="",B11="",C11="",E11="",I11="",H11=""),"Missing input",IF(COUNTIF($A$8:$A$507,A11)&gt;1,"Duplicate entry ID",IF(D11="Unallocated","Check task ID","Ready"))))</x:f>
      </x:c>
    </x:row>
    <x:row r="12" ht="24" customHeight="1">
      <x:c r="A12" s="15"/>
      <x:c r="B12" s="21"/>
      <x:c r="C12" s="15"/>
      <x:c r="D12" s="17" t="str">
        <x:f>IF(C12="","",IF(COUNTIF(Tasks!$A$8:$A$157,C12)=1,INDEX(Tasks!$B$8:$B$157,MATCH(C12,Tasks!$A$8:$A$157,0)),"Unallocated"))</x:f>
      </x:c>
      <x:c r="E12" s="15"/>
      <x:c r="F12" s="18"/>
      <x:c r="G12" s="19"/>
      <x:c r="H12" s="20" t="str">
        <x:f>IF(COUNT(F12:G12)&lt;2,"",F12*G12)</x:f>
      </x:c>
      <x:c r="I12" s="15"/>
      <x:c r="J12" s="15"/>
      <x:c r="K12" s="15"/>
      <x:c r="L12" s="15"/>
      <x:c r="M12" s="17" t="str">
        <x:f>IF(COUNTA(A12:C12,E12:G12,I12:L12)=0,"",IF(OR(A12="",B12="",C12="",E12="",I12="",H12=""),"Missing input",IF(COUNTIF($A$8:$A$507,A12)&gt;1,"Duplicate entry ID",IF(D12="Unallocated","Check task ID","Ready"))))</x:f>
      </x:c>
    </x:row>
    <x:row r="13" ht="24" customHeight="1">
      <x:c r="A13" s="15"/>
      <x:c r="B13" s="21"/>
      <x:c r="C13" s="15"/>
      <x:c r="D13" s="17" t="str">
        <x:f>IF(C13="","",IF(COUNTIF(Tasks!$A$8:$A$157,C13)=1,INDEX(Tasks!$B$8:$B$157,MATCH(C13,Tasks!$A$8:$A$157,0)),"Unallocated"))</x:f>
      </x:c>
      <x:c r="E13" s="15"/>
      <x:c r="F13" s="18"/>
      <x:c r="G13" s="19"/>
      <x:c r="H13" s="20" t="str">
        <x:f>IF(COUNT(F13:G13)&lt;2,"",F13*G13)</x:f>
      </x:c>
      <x:c r="I13" s="15"/>
      <x:c r="J13" s="15"/>
      <x:c r="K13" s="15"/>
      <x:c r="L13" s="15"/>
      <x:c r="M13" s="17" t="str">
        <x:f>IF(COUNTA(A13:C13,E13:G13,I13:L13)=0,"",IF(OR(A13="",B13="",C13="",E13="",I13="",H13=""),"Missing input",IF(COUNTIF($A$8:$A$507,A13)&gt;1,"Duplicate entry ID",IF(D13="Unallocated","Check task ID","Ready"))))</x:f>
      </x:c>
    </x:row>
    <x:row r="14" ht="24" customHeight="1">
      <x:c r="A14" s="15"/>
      <x:c r="B14" s="21"/>
      <x:c r="C14" s="15"/>
      <x:c r="D14" s="17" t="str">
        <x:f>IF(C14="","",IF(COUNTIF(Tasks!$A$8:$A$157,C14)=1,INDEX(Tasks!$B$8:$B$157,MATCH(C14,Tasks!$A$8:$A$157,0)),"Unallocated"))</x:f>
      </x:c>
      <x:c r="E14" s="15"/>
      <x:c r="F14" s="18"/>
      <x:c r="G14" s="19"/>
      <x:c r="H14" s="20" t="str">
        <x:f>IF(COUNT(F14:G14)&lt;2,"",F14*G14)</x:f>
      </x:c>
      <x:c r="I14" s="15"/>
      <x:c r="J14" s="15"/>
      <x:c r="K14" s="15"/>
      <x:c r="L14" s="15"/>
      <x:c r="M14" s="17" t="str">
        <x:f>IF(COUNTA(A14:C14,E14:G14,I14:L14)=0,"",IF(OR(A14="",B14="",C14="",E14="",I14="",H14=""),"Missing input",IF(COUNTIF($A$8:$A$507,A14)&gt;1,"Duplicate entry ID",IF(D14="Unallocated","Check task ID","Ready"))))</x:f>
      </x:c>
    </x:row>
    <x:row r="15" ht="24" customHeight="1">
      <x:c r="A15" s="15"/>
      <x:c r="B15" s="21"/>
      <x:c r="C15" s="15"/>
      <x:c r="D15" s="17" t="str">
        <x:f>IF(C15="","",IF(COUNTIF(Tasks!$A$8:$A$157,C15)=1,INDEX(Tasks!$B$8:$B$157,MATCH(C15,Tasks!$A$8:$A$157,0)),"Unallocated"))</x:f>
      </x:c>
      <x:c r="E15" s="15"/>
      <x:c r="F15" s="18"/>
      <x:c r="G15" s="19"/>
      <x:c r="H15" s="20" t="str">
        <x:f>IF(COUNT(F15:G15)&lt;2,"",F15*G15)</x:f>
      </x:c>
      <x:c r="I15" s="15"/>
      <x:c r="J15" s="15"/>
      <x:c r="K15" s="15"/>
      <x:c r="L15" s="15"/>
      <x:c r="M15" s="17" t="str">
        <x:f>IF(COUNTA(A15:C15,E15:G15,I15:L15)=0,"",IF(OR(A15="",B15="",C15="",E15="",I15="",H15=""),"Missing input",IF(COUNTIF($A$8:$A$507,A15)&gt;1,"Duplicate entry ID",IF(D15="Unallocated","Check task ID","Ready"))))</x:f>
      </x:c>
    </x:row>
    <x:row r="16" ht="24" customHeight="1">
      <x:c r="A16" s="15"/>
      <x:c r="B16" s="21"/>
      <x:c r="C16" s="15"/>
      <x:c r="D16" s="17" t="str">
        <x:f>IF(C16="","",IF(COUNTIF(Tasks!$A$8:$A$157,C16)=1,INDEX(Tasks!$B$8:$B$157,MATCH(C16,Tasks!$A$8:$A$157,0)),"Unallocated"))</x:f>
      </x:c>
      <x:c r="E16" s="15"/>
      <x:c r="F16" s="18"/>
      <x:c r="G16" s="19"/>
      <x:c r="H16" s="20" t="str">
        <x:f>IF(COUNT(F16:G16)&lt;2,"",F16*G16)</x:f>
      </x:c>
      <x:c r="I16" s="15"/>
      <x:c r="J16" s="15"/>
      <x:c r="K16" s="15"/>
      <x:c r="L16" s="15"/>
      <x:c r="M16" s="17" t="str">
        <x:f>IF(COUNTA(A16:C16,E16:G16,I16:L16)=0,"",IF(OR(A16="",B16="",C16="",E16="",I16="",H16=""),"Missing input",IF(COUNTIF($A$8:$A$507,A16)&gt;1,"Duplicate entry ID",IF(D16="Unallocated","Check task ID","Ready"))))</x:f>
      </x:c>
    </x:row>
    <x:row r="17" ht="24" customHeight="1">
      <x:c r="A17" s="15"/>
      <x:c r="B17" s="21"/>
      <x:c r="C17" s="15"/>
      <x:c r="D17" s="17" t="str">
        <x:f>IF(C17="","",IF(COUNTIF(Tasks!$A$8:$A$157,C17)=1,INDEX(Tasks!$B$8:$B$157,MATCH(C17,Tasks!$A$8:$A$157,0)),"Unallocated"))</x:f>
      </x:c>
      <x:c r="E17" s="15"/>
      <x:c r="F17" s="18"/>
      <x:c r="G17" s="19"/>
      <x:c r="H17" s="20" t="str">
        <x:f>IF(COUNT(F17:G17)&lt;2,"",F17*G17)</x:f>
      </x:c>
      <x:c r="I17" s="15"/>
      <x:c r="J17" s="15"/>
      <x:c r="K17" s="15"/>
      <x:c r="L17" s="15"/>
      <x:c r="M17" s="17" t="str">
        <x:f>IF(COUNTA(A17:C17,E17:G17,I17:L17)=0,"",IF(OR(A17="",B17="",C17="",E17="",I17="",H17=""),"Missing input",IF(COUNTIF($A$8:$A$507,A17)&gt;1,"Duplicate entry ID",IF(D17="Unallocated","Check task ID","Ready"))))</x:f>
      </x:c>
    </x:row>
    <x:row r="18" ht="24" customHeight="1">
      <x:c r="A18" s="15"/>
      <x:c r="B18" s="21"/>
      <x:c r="C18" s="15"/>
      <x:c r="D18" s="17" t="str">
        <x:f>IF(C18="","",IF(COUNTIF(Tasks!$A$8:$A$157,C18)=1,INDEX(Tasks!$B$8:$B$157,MATCH(C18,Tasks!$A$8:$A$157,0)),"Unallocated"))</x:f>
      </x:c>
      <x:c r="E18" s="15"/>
      <x:c r="F18" s="18"/>
      <x:c r="G18" s="19"/>
      <x:c r="H18" s="20" t="str">
        <x:f>IF(COUNT(F18:G18)&lt;2,"",F18*G18)</x:f>
      </x:c>
      <x:c r="I18" s="15"/>
      <x:c r="J18" s="15"/>
      <x:c r="K18" s="15"/>
      <x:c r="L18" s="15"/>
      <x:c r="M18" s="17" t="str">
        <x:f>IF(COUNTA(A18:C18,E18:G18,I18:L18)=0,"",IF(OR(A18="",B18="",C18="",E18="",I18="",H18=""),"Missing input",IF(COUNTIF($A$8:$A$507,A18)&gt;1,"Duplicate entry ID",IF(D18="Unallocated","Check task ID","Ready"))))</x:f>
      </x:c>
    </x:row>
    <x:row r="19" ht="24" customHeight="1">
      <x:c r="A19" s="15"/>
      <x:c r="B19" s="21"/>
      <x:c r="C19" s="15"/>
      <x:c r="D19" s="17" t="str">
        <x:f>IF(C19="","",IF(COUNTIF(Tasks!$A$8:$A$157,C19)=1,INDEX(Tasks!$B$8:$B$157,MATCH(C19,Tasks!$A$8:$A$157,0)),"Unallocated"))</x:f>
      </x:c>
      <x:c r="E19" s="15"/>
      <x:c r="F19" s="18"/>
      <x:c r="G19" s="19"/>
      <x:c r="H19" s="20" t="str">
        <x:f>IF(COUNT(F19:G19)&lt;2,"",F19*G19)</x:f>
      </x:c>
      <x:c r="I19" s="15"/>
      <x:c r="J19" s="15"/>
      <x:c r="K19" s="15"/>
      <x:c r="L19" s="15"/>
      <x:c r="M19" s="17" t="str">
        <x:f>IF(COUNTA(A19:C19,E19:G19,I19:L19)=0,"",IF(OR(A19="",B19="",C19="",E19="",I19="",H19=""),"Missing input",IF(COUNTIF($A$8:$A$507,A19)&gt;1,"Duplicate entry ID",IF(D19="Unallocated","Check task ID","Ready"))))</x:f>
      </x:c>
    </x:row>
    <x:row r="20" ht="24" customHeight="1">
      <x:c r="A20" s="15"/>
      <x:c r="B20" s="21"/>
      <x:c r="C20" s="15"/>
      <x:c r="D20" s="17" t="str">
        <x:f>IF(C20="","",IF(COUNTIF(Tasks!$A$8:$A$157,C20)=1,INDEX(Tasks!$B$8:$B$157,MATCH(C20,Tasks!$A$8:$A$157,0)),"Unallocated"))</x:f>
      </x:c>
      <x:c r="E20" s="15"/>
      <x:c r="F20" s="18"/>
      <x:c r="G20" s="19"/>
      <x:c r="H20" s="20" t="str">
        <x:f>IF(COUNT(F20:G20)&lt;2,"",F20*G20)</x:f>
      </x:c>
      <x:c r="I20" s="15"/>
      <x:c r="J20" s="15"/>
      <x:c r="K20" s="15"/>
      <x:c r="L20" s="15"/>
      <x:c r="M20" s="17" t="str">
        <x:f>IF(COUNTA(A20:C20,E20:G20,I20:L20)=0,"",IF(OR(A20="",B20="",C20="",E20="",I20="",H20=""),"Missing input",IF(COUNTIF($A$8:$A$507,A20)&gt;1,"Duplicate entry ID",IF(D20="Unallocated","Check task ID","Ready"))))</x:f>
      </x:c>
    </x:row>
    <x:row r="21" ht="24" customHeight="1">
      <x:c r="A21" s="15"/>
      <x:c r="B21" s="21"/>
      <x:c r="C21" s="15"/>
      <x:c r="D21" s="17" t="str">
        <x:f>IF(C21="","",IF(COUNTIF(Tasks!$A$8:$A$157,C21)=1,INDEX(Tasks!$B$8:$B$157,MATCH(C21,Tasks!$A$8:$A$157,0)),"Unallocated"))</x:f>
      </x:c>
      <x:c r="E21" s="15"/>
      <x:c r="F21" s="18"/>
      <x:c r="G21" s="19"/>
      <x:c r="H21" s="20" t="str">
        <x:f>IF(COUNT(F21:G21)&lt;2,"",F21*G21)</x:f>
      </x:c>
      <x:c r="I21" s="15"/>
      <x:c r="J21" s="15"/>
      <x:c r="K21" s="15"/>
      <x:c r="L21" s="15"/>
      <x:c r="M21" s="17" t="str">
        <x:f>IF(COUNTA(A21:C21,E21:G21,I21:L21)=0,"",IF(OR(A21="",B21="",C21="",E21="",I21="",H21=""),"Missing input",IF(COUNTIF($A$8:$A$507,A21)&gt;1,"Duplicate entry ID",IF(D21="Unallocated","Check task ID","Ready"))))</x:f>
      </x:c>
    </x:row>
    <x:row r="22" ht="24" customHeight="1">
      <x:c r="A22" s="15"/>
      <x:c r="B22" s="21"/>
      <x:c r="C22" s="15"/>
      <x:c r="D22" s="17" t="str">
        <x:f>IF(C22="","",IF(COUNTIF(Tasks!$A$8:$A$157,C22)=1,INDEX(Tasks!$B$8:$B$157,MATCH(C22,Tasks!$A$8:$A$157,0)),"Unallocated"))</x:f>
      </x:c>
      <x:c r="E22" s="15"/>
      <x:c r="F22" s="18"/>
      <x:c r="G22" s="19"/>
      <x:c r="H22" s="20" t="str">
        <x:f>IF(COUNT(F22:G22)&lt;2,"",F22*G22)</x:f>
      </x:c>
      <x:c r="I22" s="15"/>
      <x:c r="J22" s="15"/>
      <x:c r="K22" s="15"/>
      <x:c r="L22" s="15"/>
      <x:c r="M22" s="17" t="str">
        <x:f>IF(COUNTA(A22:C22,E22:G22,I22:L22)=0,"",IF(OR(A22="",B22="",C22="",E22="",I22="",H22=""),"Missing input",IF(COUNTIF($A$8:$A$507,A22)&gt;1,"Duplicate entry ID",IF(D22="Unallocated","Check task ID","Ready"))))</x:f>
      </x:c>
    </x:row>
    <x:row r="23" ht="24" customHeight="1">
      <x:c r="A23" s="15"/>
      <x:c r="B23" s="21"/>
      <x:c r="C23" s="15"/>
      <x:c r="D23" s="17" t="str">
        <x:f>IF(C23="","",IF(COUNTIF(Tasks!$A$8:$A$157,C23)=1,INDEX(Tasks!$B$8:$B$157,MATCH(C23,Tasks!$A$8:$A$157,0)),"Unallocated"))</x:f>
      </x:c>
      <x:c r="E23" s="15"/>
      <x:c r="F23" s="18"/>
      <x:c r="G23" s="19"/>
      <x:c r="H23" s="20" t="str">
        <x:f>IF(COUNT(F23:G23)&lt;2,"",F23*G23)</x:f>
      </x:c>
      <x:c r="I23" s="15"/>
      <x:c r="J23" s="15"/>
      <x:c r="K23" s="15"/>
      <x:c r="L23" s="15"/>
      <x:c r="M23" s="17" t="str">
        <x:f>IF(COUNTA(A23:C23,E23:G23,I23:L23)=0,"",IF(OR(A23="",B23="",C23="",E23="",I23="",H23=""),"Missing input",IF(COUNTIF($A$8:$A$507,A23)&gt;1,"Duplicate entry ID",IF(D23="Unallocated","Check task ID","Ready"))))</x:f>
      </x:c>
    </x:row>
    <x:row r="24" ht="24" customHeight="1">
      <x:c r="A24" s="15"/>
      <x:c r="B24" s="21"/>
      <x:c r="C24" s="15"/>
      <x:c r="D24" s="17" t="str">
        <x:f>IF(C24="","",IF(COUNTIF(Tasks!$A$8:$A$157,C24)=1,INDEX(Tasks!$B$8:$B$157,MATCH(C24,Tasks!$A$8:$A$157,0)),"Unallocated"))</x:f>
      </x:c>
      <x:c r="E24" s="15"/>
      <x:c r="F24" s="18"/>
      <x:c r="G24" s="19"/>
      <x:c r="H24" s="20" t="str">
        <x:f>IF(COUNT(F24:G24)&lt;2,"",F24*G24)</x:f>
      </x:c>
      <x:c r="I24" s="15"/>
      <x:c r="J24" s="15"/>
      <x:c r="K24" s="15"/>
      <x:c r="L24" s="15"/>
      <x:c r="M24" s="17" t="str">
        <x:f>IF(COUNTA(A24:C24,E24:G24,I24:L24)=0,"",IF(OR(A24="",B24="",C24="",E24="",I24="",H24=""),"Missing input",IF(COUNTIF($A$8:$A$507,A24)&gt;1,"Duplicate entry ID",IF(D24="Unallocated","Check task ID","Ready"))))</x:f>
      </x:c>
    </x:row>
    <x:row r="25" ht="24" customHeight="1">
      <x:c r="A25" s="15"/>
      <x:c r="B25" s="21"/>
      <x:c r="C25" s="15"/>
      <x:c r="D25" s="17" t="str">
        <x:f>IF(C25="","",IF(COUNTIF(Tasks!$A$8:$A$157,C25)=1,INDEX(Tasks!$B$8:$B$157,MATCH(C25,Tasks!$A$8:$A$157,0)),"Unallocated"))</x:f>
      </x:c>
      <x:c r="E25" s="15"/>
      <x:c r="F25" s="18"/>
      <x:c r="G25" s="19"/>
      <x:c r="H25" s="20" t="str">
        <x:f>IF(COUNT(F25:G25)&lt;2,"",F25*G25)</x:f>
      </x:c>
      <x:c r="I25" s="15"/>
      <x:c r="J25" s="15"/>
      <x:c r="K25" s="15"/>
      <x:c r="L25" s="15"/>
      <x:c r="M25" s="17" t="str">
        <x:f>IF(COUNTA(A25:C25,E25:G25,I25:L25)=0,"",IF(OR(A25="",B25="",C25="",E25="",I25="",H25=""),"Missing input",IF(COUNTIF($A$8:$A$507,A25)&gt;1,"Duplicate entry ID",IF(D25="Unallocated","Check task ID","Ready"))))</x:f>
      </x:c>
    </x:row>
    <x:row r="26" ht="24" customHeight="1">
      <x:c r="A26" s="15"/>
      <x:c r="B26" s="21"/>
      <x:c r="C26" s="15"/>
      <x:c r="D26" s="17" t="str">
        <x:f>IF(C26="","",IF(COUNTIF(Tasks!$A$8:$A$157,C26)=1,INDEX(Tasks!$B$8:$B$157,MATCH(C26,Tasks!$A$8:$A$157,0)),"Unallocated"))</x:f>
      </x:c>
      <x:c r="E26" s="15"/>
      <x:c r="F26" s="18"/>
      <x:c r="G26" s="19"/>
      <x:c r="H26" s="20" t="str">
        <x:f>IF(COUNT(F26:G26)&lt;2,"",F26*G26)</x:f>
      </x:c>
      <x:c r="I26" s="15"/>
      <x:c r="J26" s="15"/>
      <x:c r="K26" s="15"/>
      <x:c r="L26" s="15"/>
      <x:c r="M26" s="17" t="str">
        <x:f>IF(COUNTA(A26:C26,E26:G26,I26:L26)=0,"",IF(OR(A26="",B26="",C26="",E26="",I26="",H26=""),"Missing input",IF(COUNTIF($A$8:$A$507,A26)&gt;1,"Duplicate entry ID",IF(D26="Unallocated","Check task ID","Ready"))))</x:f>
      </x:c>
    </x:row>
    <x:row r="27" ht="24" customHeight="1">
      <x:c r="A27" s="15"/>
      <x:c r="B27" s="21"/>
      <x:c r="C27" s="15"/>
      <x:c r="D27" s="17" t="str">
        <x:f>IF(C27="","",IF(COUNTIF(Tasks!$A$8:$A$157,C27)=1,INDEX(Tasks!$B$8:$B$157,MATCH(C27,Tasks!$A$8:$A$157,0)),"Unallocated"))</x:f>
      </x:c>
      <x:c r="E27" s="15"/>
      <x:c r="F27" s="18"/>
      <x:c r="G27" s="19"/>
      <x:c r="H27" s="20" t="str">
        <x:f>IF(COUNT(F27:G27)&lt;2,"",F27*G27)</x:f>
      </x:c>
      <x:c r="I27" s="15"/>
      <x:c r="J27" s="15"/>
      <x:c r="K27" s="15"/>
      <x:c r="L27" s="15"/>
      <x:c r="M27" s="17" t="str">
        <x:f>IF(COUNTA(A27:C27,E27:G27,I27:L27)=0,"",IF(OR(A27="",B27="",C27="",E27="",I27="",H27=""),"Missing input",IF(COUNTIF($A$8:$A$507,A27)&gt;1,"Duplicate entry ID",IF(D27="Unallocated","Check task ID","Ready"))))</x:f>
      </x:c>
    </x:row>
    <x:row r="28" ht="24" customHeight="1">
      <x:c r="A28" s="15"/>
      <x:c r="B28" s="21"/>
      <x:c r="C28" s="15"/>
      <x:c r="D28" s="17" t="str">
        <x:f>IF(C28="","",IF(COUNTIF(Tasks!$A$8:$A$157,C28)=1,INDEX(Tasks!$B$8:$B$157,MATCH(C28,Tasks!$A$8:$A$157,0)),"Unallocated"))</x:f>
      </x:c>
      <x:c r="E28" s="15"/>
      <x:c r="F28" s="18"/>
      <x:c r="G28" s="19"/>
      <x:c r="H28" s="20" t="str">
        <x:f>IF(COUNT(F28:G28)&lt;2,"",F28*G28)</x:f>
      </x:c>
      <x:c r="I28" s="15"/>
      <x:c r="J28" s="15"/>
      <x:c r="K28" s="15"/>
      <x:c r="L28" s="15"/>
      <x:c r="M28" s="17" t="str">
        <x:f>IF(COUNTA(A28:C28,E28:G28,I28:L28)=0,"",IF(OR(A28="",B28="",C28="",E28="",I28="",H28=""),"Missing input",IF(COUNTIF($A$8:$A$507,A28)&gt;1,"Duplicate entry ID",IF(D28="Unallocated","Check task ID","Ready"))))</x:f>
      </x:c>
    </x:row>
    <x:row r="29" ht="24" customHeight="1">
      <x:c r="A29" s="15"/>
      <x:c r="B29" s="21"/>
      <x:c r="C29" s="15"/>
      <x:c r="D29" s="17" t="str">
        <x:f>IF(C29="","",IF(COUNTIF(Tasks!$A$8:$A$157,C29)=1,INDEX(Tasks!$B$8:$B$157,MATCH(C29,Tasks!$A$8:$A$157,0)),"Unallocated"))</x:f>
      </x:c>
      <x:c r="E29" s="15"/>
      <x:c r="F29" s="18"/>
      <x:c r="G29" s="19"/>
      <x:c r="H29" s="20" t="str">
        <x:f>IF(COUNT(F29:G29)&lt;2,"",F29*G29)</x:f>
      </x:c>
      <x:c r="I29" s="15"/>
      <x:c r="J29" s="15"/>
      <x:c r="K29" s="15"/>
      <x:c r="L29" s="15"/>
      <x:c r="M29" s="17" t="str">
        <x:f>IF(COUNTA(A29:C29,E29:G29,I29:L29)=0,"",IF(OR(A29="",B29="",C29="",E29="",I29="",H29=""),"Missing input",IF(COUNTIF($A$8:$A$507,A29)&gt;1,"Duplicate entry ID",IF(D29="Unallocated","Check task ID","Ready"))))</x:f>
      </x:c>
    </x:row>
    <x:row r="30" ht="24" customHeight="1">
      <x:c r="A30" s="15"/>
      <x:c r="B30" s="21"/>
      <x:c r="C30" s="15"/>
      <x:c r="D30" s="17" t="str">
        <x:f>IF(C30="","",IF(COUNTIF(Tasks!$A$8:$A$157,C30)=1,INDEX(Tasks!$B$8:$B$157,MATCH(C30,Tasks!$A$8:$A$157,0)),"Unallocated"))</x:f>
      </x:c>
      <x:c r="E30" s="15"/>
      <x:c r="F30" s="18"/>
      <x:c r="G30" s="19"/>
      <x:c r="H30" s="20" t="str">
        <x:f>IF(COUNT(F30:G30)&lt;2,"",F30*G30)</x:f>
      </x:c>
      <x:c r="I30" s="15"/>
      <x:c r="J30" s="15"/>
      <x:c r="K30" s="15"/>
      <x:c r="L30" s="15"/>
      <x:c r="M30" s="17" t="str">
        <x:f>IF(COUNTA(A30:C30,E30:G30,I30:L30)=0,"",IF(OR(A30="",B30="",C30="",E30="",I30="",H30=""),"Missing input",IF(COUNTIF($A$8:$A$507,A30)&gt;1,"Duplicate entry ID",IF(D30="Unallocated","Check task ID","Ready"))))</x:f>
      </x:c>
    </x:row>
    <x:row r="31" ht="24" customHeight="1">
      <x:c r="A31" s="15"/>
      <x:c r="B31" s="21"/>
      <x:c r="C31" s="15"/>
      <x:c r="D31" s="17" t="str">
        <x:f>IF(C31="","",IF(COUNTIF(Tasks!$A$8:$A$157,C31)=1,INDEX(Tasks!$B$8:$B$157,MATCH(C31,Tasks!$A$8:$A$157,0)),"Unallocated"))</x:f>
      </x:c>
      <x:c r="E31" s="15"/>
      <x:c r="F31" s="18"/>
      <x:c r="G31" s="19"/>
      <x:c r="H31" s="20" t="str">
        <x:f>IF(COUNT(F31:G31)&lt;2,"",F31*G31)</x:f>
      </x:c>
      <x:c r="I31" s="15"/>
      <x:c r="J31" s="15"/>
      <x:c r="K31" s="15"/>
      <x:c r="L31" s="15"/>
      <x:c r="M31" s="17" t="str">
        <x:f>IF(COUNTA(A31:C31,E31:G31,I31:L31)=0,"",IF(OR(A31="",B31="",C31="",E31="",I31="",H31=""),"Missing input",IF(COUNTIF($A$8:$A$507,A31)&gt;1,"Duplicate entry ID",IF(D31="Unallocated","Check task ID","Ready"))))</x:f>
      </x:c>
    </x:row>
    <x:row r="32" ht="24" customHeight="1">
      <x:c r="A32" s="15"/>
      <x:c r="B32" s="21"/>
      <x:c r="C32" s="15"/>
      <x:c r="D32" s="17" t="str">
        <x:f>IF(C32="","",IF(COUNTIF(Tasks!$A$8:$A$157,C32)=1,INDEX(Tasks!$B$8:$B$157,MATCH(C32,Tasks!$A$8:$A$157,0)),"Unallocated"))</x:f>
      </x:c>
      <x:c r="E32" s="15"/>
      <x:c r="F32" s="18"/>
      <x:c r="G32" s="19"/>
      <x:c r="H32" s="20" t="str">
        <x:f>IF(COUNT(F32:G32)&lt;2,"",F32*G32)</x:f>
      </x:c>
      <x:c r="I32" s="15"/>
      <x:c r="J32" s="15"/>
      <x:c r="K32" s="15"/>
      <x:c r="L32" s="15"/>
      <x:c r="M32" s="17" t="str">
        <x:f>IF(COUNTA(A32:C32,E32:G32,I32:L32)=0,"",IF(OR(A32="",B32="",C32="",E32="",I32="",H32=""),"Missing input",IF(COUNTIF($A$8:$A$507,A32)&gt;1,"Duplicate entry ID",IF(D32="Unallocated","Check task ID","Ready"))))</x:f>
      </x:c>
    </x:row>
    <x:row r="33" ht="24" customHeight="1">
      <x:c r="A33" s="15"/>
      <x:c r="B33" s="21"/>
      <x:c r="C33" s="15"/>
      <x:c r="D33" s="17" t="str">
        <x:f>IF(C33="","",IF(COUNTIF(Tasks!$A$8:$A$157,C33)=1,INDEX(Tasks!$B$8:$B$157,MATCH(C33,Tasks!$A$8:$A$157,0)),"Unallocated"))</x:f>
      </x:c>
      <x:c r="E33" s="15"/>
      <x:c r="F33" s="18"/>
      <x:c r="G33" s="19"/>
      <x:c r="H33" s="20" t="str">
        <x:f>IF(COUNT(F33:G33)&lt;2,"",F33*G33)</x:f>
      </x:c>
      <x:c r="I33" s="15"/>
      <x:c r="J33" s="15"/>
      <x:c r="K33" s="15"/>
      <x:c r="L33" s="15"/>
      <x:c r="M33" s="17" t="str">
        <x:f>IF(COUNTA(A33:C33,E33:G33,I33:L33)=0,"",IF(OR(A33="",B33="",C33="",E33="",I33="",H33=""),"Missing input",IF(COUNTIF($A$8:$A$507,A33)&gt;1,"Duplicate entry ID",IF(D33="Unallocated","Check task ID","Ready"))))</x:f>
      </x:c>
    </x:row>
    <x:row r="34" ht="24" customHeight="1">
      <x:c r="A34" s="15"/>
      <x:c r="B34" s="21"/>
      <x:c r="C34" s="15"/>
      <x:c r="D34" s="17" t="str">
        <x:f>IF(C34="","",IF(COUNTIF(Tasks!$A$8:$A$157,C34)=1,INDEX(Tasks!$B$8:$B$157,MATCH(C34,Tasks!$A$8:$A$157,0)),"Unallocated"))</x:f>
      </x:c>
      <x:c r="E34" s="15"/>
      <x:c r="F34" s="18"/>
      <x:c r="G34" s="19"/>
      <x:c r="H34" s="20" t="str">
        <x:f>IF(COUNT(F34:G34)&lt;2,"",F34*G34)</x:f>
      </x:c>
      <x:c r="I34" s="15"/>
      <x:c r="J34" s="15"/>
      <x:c r="K34" s="15"/>
      <x:c r="L34" s="15"/>
      <x:c r="M34" s="17" t="str">
        <x:f>IF(COUNTA(A34:C34,E34:G34,I34:L34)=0,"",IF(OR(A34="",B34="",C34="",E34="",I34="",H34=""),"Missing input",IF(COUNTIF($A$8:$A$507,A34)&gt;1,"Duplicate entry ID",IF(D34="Unallocated","Check task ID","Ready"))))</x:f>
      </x:c>
    </x:row>
    <x:row r="35" ht="24" customHeight="1">
      <x:c r="A35" s="15"/>
      <x:c r="B35" s="21"/>
      <x:c r="C35" s="15"/>
      <x:c r="D35" s="17" t="str">
        <x:f>IF(C35="","",IF(COUNTIF(Tasks!$A$8:$A$157,C35)=1,INDEX(Tasks!$B$8:$B$157,MATCH(C35,Tasks!$A$8:$A$157,0)),"Unallocated"))</x:f>
      </x:c>
      <x:c r="E35" s="15"/>
      <x:c r="F35" s="18"/>
      <x:c r="G35" s="19"/>
      <x:c r="H35" s="20" t="str">
        <x:f>IF(COUNT(F35:G35)&lt;2,"",F35*G35)</x:f>
      </x:c>
      <x:c r="I35" s="15"/>
      <x:c r="J35" s="15"/>
      <x:c r="K35" s="15"/>
      <x:c r="L35" s="15"/>
      <x:c r="M35" s="17" t="str">
        <x:f>IF(COUNTA(A35:C35,E35:G35,I35:L35)=0,"",IF(OR(A35="",B35="",C35="",E35="",I35="",H35=""),"Missing input",IF(COUNTIF($A$8:$A$507,A35)&gt;1,"Duplicate entry ID",IF(D35="Unallocated","Check task ID","Ready"))))</x:f>
      </x:c>
    </x:row>
    <x:row r="36" ht="24" customHeight="1">
      <x:c r="A36" s="15"/>
      <x:c r="B36" s="21"/>
      <x:c r="C36" s="15"/>
      <x:c r="D36" s="17" t="str">
        <x:f>IF(C36="","",IF(COUNTIF(Tasks!$A$8:$A$157,C36)=1,INDEX(Tasks!$B$8:$B$157,MATCH(C36,Tasks!$A$8:$A$157,0)),"Unallocated"))</x:f>
      </x:c>
      <x:c r="E36" s="15"/>
      <x:c r="F36" s="18"/>
      <x:c r="G36" s="19"/>
      <x:c r="H36" s="20" t="str">
        <x:f>IF(COUNT(F36:G36)&lt;2,"",F36*G36)</x:f>
      </x:c>
      <x:c r="I36" s="15"/>
      <x:c r="J36" s="15"/>
      <x:c r="K36" s="15"/>
      <x:c r="L36" s="15"/>
      <x:c r="M36" s="17" t="str">
        <x:f>IF(COUNTA(A36:C36,E36:G36,I36:L36)=0,"",IF(OR(A36="",B36="",C36="",E36="",I36="",H36=""),"Missing input",IF(COUNTIF($A$8:$A$507,A36)&gt;1,"Duplicate entry ID",IF(D36="Unallocated","Check task ID","Ready"))))</x:f>
      </x:c>
    </x:row>
    <x:row r="37" ht="24" customHeight="1">
      <x:c r="A37" s="15"/>
      <x:c r="B37" s="21"/>
      <x:c r="C37" s="15"/>
      <x:c r="D37" s="17" t="str">
        <x:f>IF(C37="","",IF(COUNTIF(Tasks!$A$8:$A$157,C37)=1,INDEX(Tasks!$B$8:$B$157,MATCH(C37,Tasks!$A$8:$A$157,0)),"Unallocated"))</x:f>
      </x:c>
      <x:c r="E37" s="15"/>
      <x:c r="F37" s="18"/>
      <x:c r="G37" s="19"/>
      <x:c r="H37" s="20" t="str">
        <x:f>IF(COUNT(F37:G37)&lt;2,"",F37*G37)</x:f>
      </x:c>
      <x:c r="I37" s="15"/>
      <x:c r="J37" s="15"/>
      <x:c r="K37" s="15"/>
      <x:c r="L37" s="15"/>
      <x:c r="M37" s="17" t="str">
        <x:f>IF(COUNTA(A37:C37,E37:G37,I37:L37)=0,"",IF(OR(A37="",B37="",C37="",E37="",I37="",H37=""),"Missing input",IF(COUNTIF($A$8:$A$507,A37)&gt;1,"Duplicate entry ID",IF(D37="Unallocated","Check task ID","Ready"))))</x:f>
      </x:c>
    </x:row>
    <x:row r="38" ht="24" customHeight="1">
      <x:c r="A38" s="15"/>
      <x:c r="B38" s="21"/>
      <x:c r="C38" s="15"/>
      <x:c r="D38" s="17" t="str">
        <x:f>IF(C38="","",IF(COUNTIF(Tasks!$A$8:$A$157,C38)=1,INDEX(Tasks!$B$8:$B$157,MATCH(C38,Tasks!$A$8:$A$157,0)),"Unallocated"))</x:f>
      </x:c>
      <x:c r="E38" s="15"/>
      <x:c r="F38" s="18"/>
      <x:c r="G38" s="19"/>
      <x:c r="H38" s="20" t="str">
        <x:f>IF(COUNT(F38:G38)&lt;2,"",F38*G38)</x:f>
      </x:c>
      <x:c r="I38" s="15"/>
      <x:c r="J38" s="15"/>
      <x:c r="K38" s="15"/>
      <x:c r="L38" s="15"/>
      <x:c r="M38" s="17" t="str">
        <x:f>IF(COUNTA(A38:C38,E38:G38,I38:L38)=0,"",IF(OR(A38="",B38="",C38="",E38="",I38="",H38=""),"Missing input",IF(COUNTIF($A$8:$A$507,A38)&gt;1,"Duplicate entry ID",IF(D38="Unallocated","Check task ID","Ready"))))</x:f>
      </x:c>
    </x:row>
    <x:row r="39" ht="24" customHeight="1">
      <x:c r="A39" s="15"/>
      <x:c r="B39" s="21"/>
      <x:c r="C39" s="15"/>
      <x:c r="D39" s="17" t="str">
        <x:f>IF(C39="","",IF(COUNTIF(Tasks!$A$8:$A$157,C39)=1,INDEX(Tasks!$B$8:$B$157,MATCH(C39,Tasks!$A$8:$A$157,0)),"Unallocated"))</x:f>
      </x:c>
      <x:c r="E39" s="15"/>
      <x:c r="F39" s="18"/>
      <x:c r="G39" s="19"/>
      <x:c r="H39" s="20" t="str">
        <x:f>IF(COUNT(F39:G39)&lt;2,"",F39*G39)</x:f>
      </x:c>
      <x:c r="I39" s="15"/>
      <x:c r="J39" s="15"/>
      <x:c r="K39" s="15"/>
      <x:c r="L39" s="15"/>
      <x:c r="M39" s="17" t="str">
        <x:f>IF(COUNTA(A39:C39,E39:G39,I39:L39)=0,"",IF(OR(A39="",B39="",C39="",E39="",I39="",H39=""),"Missing input",IF(COUNTIF($A$8:$A$507,A39)&gt;1,"Duplicate entry ID",IF(D39="Unallocated","Check task ID","Ready"))))</x:f>
      </x:c>
    </x:row>
    <x:row r="40" ht="24" customHeight="1">
      <x:c r="A40" s="15"/>
      <x:c r="B40" s="21"/>
      <x:c r="C40" s="15"/>
      <x:c r="D40" s="17" t="str">
        <x:f>IF(C40="","",IF(COUNTIF(Tasks!$A$8:$A$157,C40)=1,INDEX(Tasks!$B$8:$B$157,MATCH(C40,Tasks!$A$8:$A$157,0)),"Unallocated"))</x:f>
      </x:c>
      <x:c r="E40" s="15"/>
      <x:c r="F40" s="18"/>
      <x:c r="G40" s="19"/>
      <x:c r="H40" s="20" t="str">
        <x:f>IF(COUNT(F40:G40)&lt;2,"",F40*G40)</x:f>
      </x:c>
      <x:c r="I40" s="15"/>
      <x:c r="J40" s="15"/>
      <x:c r="K40" s="15"/>
      <x:c r="L40" s="15"/>
      <x:c r="M40" s="17" t="str">
        <x:f>IF(COUNTA(A40:C40,E40:G40,I40:L40)=0,"",IF(OR(A40="",B40="",C40="",E40="",I40="",H40=""),"Missing input",IF(COUNTIF($A$8:$A$507,A40)&gt;1,"Duplicate entry ID",IF(D40="Unallocated","Check task ID","Ready"))))</x:f>
      </x:c>
    </x:row>
    <x:row r="41" ht="24" customHeight="1">
      <x:c r="A41" s="15"/>
      <x:c r="B41" s="21"/>
      <x:c r="C41" s="15"/>
      <x:c r="D41" s="17" t="str">
        <x:f>IF(C41="","",IF(COUNTIF(Tasks!$A$8:$A$157,C41)=1,INDEX(Tasks!$B$8:$B$157,MATCH(C41,Tasks!$A$8:$A$157,0)),"Unallocated"))</x:f>
      </x:c>
      <x:c r="E41" s="15"/>
      <x:c r="F41" s="18"/>
      <x:c r="G41" s="19"/>
      <x:c r="H41" s="20" t="str">
        <x:f>IF(COUNT(F41:G41)&lt;2,"",F41*G41)</x:f>
      </x:c>
      <x:c r="I41" s="15"/>
      <x:c r="J41" s="15"/>
      <x:c r="K41" s="15"/>
      <x:c r="L41" s="15"/>
      <x:c r="M41" s="17" t="str">
        <x:f>IF(COUNTA(A41:C41,E41:G41,I41:L41)=0,"",IF(OR(A41="",B41="",C41="",E41="",I41="",H41=""),"Missing input",IF(COUNTIF($A$8:$A$507,A41)&gt;1,"Duplicate entry ID",IF(D41="Unallocated","Check task ID","Ready"))))</x:f>
      </x:c>
    </x:row>
    <x:row r="42" ht="24" customHeight="1">
      <x:c r="A42" s="15"/>
      <x:c r="B42" s="21"/>
      <x:c r="C42" s="15"/>
      <x:c r="D42" s="17" t="str">
        <x:f>IF(C42="","",IF(COUNTIF(Tasks!$A$8:$A$157,C42)=1,INDEX(Tasks!$B$8:$B$157,MATCH(C42,Tasks!$A$8:$A$157,0)),"Unallocated"))</x:f>
      </x:c>
      <x:c r="E42" s="15"/>
      <x:c r="F42" s="18"/>
      <x:c r="G42" s="19"/>
      <x:c r="H42" s="20" t="str">
        <x:f>IF(COUNT(F42:G42)&lt;2,"",F42*G42)</x:f>
      </x:c>
      <x:c r="I42" s="15"/>
      <x:c r="J42" s="15"/>
      <x:c r="K42" s="15"/>
      <x:c r="L42" s="15"/>
      <x:c r="M42" s="17" t="str">
        <x:f>IF(COUNTA(A42:C42,E42:G42,I42:L42)=0,"",IF(OR(A42="",B42="",C42="",E42="",I42="",H42=""),"Missing input",IF(COUNTIF($A$8:$A$507,A42)&gt;1,"Duplicate entry ID",IF(D42="Unallocated","Check task ID","Ready"))))</x:f>
      </x:c>
    </x:row>
    <x:row r="43" ht="24" customHeight="1">
      <x:c r="A43" s="15"/>
      <x:c r="B43" s="21"/>
      <x:c r="C43" s="15"/>
      <x:c r="D43" s="17" t="str">
        <x:f>IF(C43="","",IF(COUNTIF(Tasks!$A$8:$A$157,C43)=1,INDEX(Tasks!$B$8:$B$157,MATCH(C43,Tasks!$A$8:$A$157,0)),"Unallocated"))</x:f>
      </x:c>
      <x:c r="E43" s="15"/>
      <x:c r="F43" s="18"/>
      <x:c r="G43" s="19"/>
      <x:c r="H43" s="20" t="str">
        <x:f>IF(COUNT(F43:G43)&lt;2,"",F43*G43)</x:f>
      </x:c>
      <x:c r="I43" s="15"/>
      <x:c r="J43" s="15"/>
      <x:c r="K43" s="15"/>
      <x:c r="L43" s="15"/>
      <x:c r="M43" s="17" t="str">
        <x:f>IF(COUNTA(A43:C43,E43:G43,I43:L43)=0,"",IF(OR(A43="",B43="",C43="",E43="",I43="",H43=""),"Missing input",IF(COUNTIF($A$8:$A$507,A43)&gt;1,"Duplicate entry ID",IF(D43="Unallocated","Check task ID","Ready"))))</x:f>
      </x:c>
    </x:row>
    <x:row r="44" ht="24" customHeight="1">
      <x:c r="A44" s="15"/>
      <x:c r="B44" s="21"/>
      <x:c r="C44" s="15"/>
      <x:c r="D44" s="17" t="str">
        <x:f>IF(C44="","",IF(COUNTIF(Tasks!$A$8:$A$157,C44)=1,INDEX(Tasks!$B$8:$B$157,MATCH(C44,Tasks!$A$8:$A$157,0)),"Unallocated"))</x:f>
      </x:c>
      <x:c r="E44" s="15"/>
      <x:c r="F44" s="18"/>
      <x:c r="G44" s="19"/>
      <x:c r="H44" s="20" t="str">
        <x:f>IF(COUNT(F44:G44)&lt;2,"",F44*G44)</x:f>
      </x:c>
      <x:c r="I44" s="15"/>
      <x:c r="J44" s="15"/>
      <x:c r="K44" s="15"/>
      <x:c r="L44" s="15"/>
      <x:c r="M44" s="17" t="str">
        <x:f>IF(COUNTA(A44:C44,E44:G44,I44:L44)=0,"",IF(OR(A44="",B44="",C44="",E44="",I44="",H44=""),"Missing input",IF(COUNTIF($A$8:$A$507,A44)&gt;1,"Duplicate entry ID",IF(D44="Unallocated","Check task ID","Ready"))))</x:f>
      </x:c>
    </x:row>
    <x:row r="45" ht="24" customHeight="1">
      <x:c r="A45" s="15"/>
      <x:c r="B45" s="21"/>
      <x:c r="C45" s="15"/>
      <x:c r="D45" s="17" t="str">
        <x:f>IF(C45="","",IF(COUNTIF(Tasks!$A$8:$A$157,C45)=1,INDEX(Tasks!$B$8:$B$157,MATCH(C45,Tasks!$A$8:$A$157,0)),"Unallocated"))</x:f>
      </x:c>
      <x:c r="E45" s="15"/>
      <x:c r="F45" s="18"/>
      <x:c r="G45" s="19"/>
      <x:c r="H45" s="20" t="str">
        <x:f>IF(COUNT(F45:G45)&lt;2,"",F45*G45)</x:f>
      </x:c>
      <x:c r="I45" s="15"/>
      <x:c r="J45" s="15"/>
      <x:c r="K45" s="15"/>
      <x:c r="L45" s="15"/>
      <x:c r="M45" s="17" t="str">
        <x:f>IF(COUNTA(A45:C45,E45:G45,I45:L45)=0,"",IF(OR(A45="",B45="",C45="",E45="",I45="",H45=""),"Missing input",IF(COUNTIF($A$8:$A$507,A45)&gt;1,"Duplicate entry ID",IF(D45="Unallocated","Check task ID","Ready"))))</x:f>
      </x:c>
    </x:row>
    <x:row r="46" ht="24" customHeight="1">
      <x:c r="A46" s="15"/>
      <x:c r="B46" s="21"/>
      <x:c r="C46" s="15"/>
      <x:c r="D46" s="17" t="str">
        <x:f>IF(C46="","",IF(COUNTIF(Tasks!$A$8:$A$157,C46)=1,INDEX(Tasks!$B$8:$B$157,MATCH(C46,Tasks!$A$8:$A$157,0)),"Unallocated"))</x:f>
      </x:c>
      <x:c r="E46" s="15"/>
      <x:c r="F46" s="18"/>
      <x:c r="G46" s="19"/>
      <x:c r="H46" s="20" t="str">
        <x:f>IF(COUNT(F46:G46)&lt;2,"",F46*G46)</x:f>
      </x:c>
      <x:c r="I46" s="15"/>
      <x:c r="J46" s="15"/>
      <x:c r="K46" s="15"/>
      <x:c r="L46" s="15"/>
      <x:c r="M46" s="17" t="str">
        <x:f>IF(COUNTA(A46:C46,E46:G46,I46:L46)=0,"",IF(OR(A46="",B46="",C46="",E46="",I46="",H46=""),"Missing input",IF(COUNTIF($A$8:$A$507,A46)&gt;1,"Duplicate entry ID",IF(D46="Unallocated","Check task ID","Ready"))))</x:f>
      </x:c>
    </x:row>
    <x:row r="47" ht="24" customHeight="1">
      <x:c r="A47" s="15"/>
      <x:c r="B47" s="21"/>
      <x:c r="C47" s="15"/>
      <x:c r="D47" s="17" t="str">
        <x:f>IF(C47="","",IF(COUNTIF(Tasks!$A$8:$A$157,C47)=1,INDEX(Tasks!$B$8:$B$157,MATCH(C47,Tasks!$A$8:$A$157,0)),"Unallocated"))</x:f>
      </x:c>
      <x:c r="E47" s="15"/>
      <x:c r="F47" s="18"/>
      <x:c r="G47" s="19"/>
      <x:c r="H47" s="20" t="str">
        <x:f>IF(COUNT(F47:G47)&lt;2,"",F47*G47)</x:f>
      </x:c>
      <x:c r="I47" s="15"/>
      <x:c r="J47" s="15"/>
      <x:c r="K47" s="15"/>
      <x:c r="L47" s="15"/>
      <x:c r="M47" s="17" t="str">
        <x:f>IF(COUNTA(A47:C47,E47:G47,I47:L47)=0,"",IF(OR(A47="",B47="",C47="",E47="",I47="",H47=""),"Missing input",IF(COUNTIF($A$8:$A$507,A47)&gt;1,"Duplicate entry ID",IF(D47="Unallocated","Check task ID","Ready"))))</x:f>
      </x:c>
    </x:row>
    <x:row r="48" ht="24" customHeight="1">
      <x:c r="A48" s="15"/>
      <x:c r="B48" s="21"/>
      <x:c r="C48" s="15"/>
      <x:c r="D48" s="17" t="str">
        <x:f>IF(C48="","",IF(COUNTIF(Tasks!$A$8:$A$157,C48)=1,INDEX(Tasks!$B$8:$B$157,MATCH(C48,Tasks!$A$8:$A$157,0)),"Unallocated"))</x:f>
      </x:c>
      <x:c r="E48" s="15"/>
      <x:c r="F48" s="18"/>
      <x:c r="G48" s="19"/>
      <x:c r="H48" s="20" t="str">
        <x:f>IF(COUNT(F48:G48)&lt;2,"",F48*G48)</x:f>
      </x:c>
      <x:c r="I48" s="15"/>
      <x:c r="J48" s="15"/>
      <x:c r="K48" s="15"/>
      <x:c r="L48" s="15"/>
      <x:c r="M48" s="17" t="str">
        <x:f>IF(COUNTA(A48:C48,E48:G48,I48:L48)=0,"",IF(OR(A48="",B48="",C48="",E48="",I48="",H48=""),"Missing input",IF(COUNTIF($A$8:$A$507,A48)&gt;1,"Duplicate entry ID",IF(D48="Unallocated","Check task ID","Ready"))))</x:f>
      </x:c>
    </x:row>
    <x:row r="49" ht="24" customHeight="1">
      <x:c r="A49" s="15"/>
      <x:c r="B49" s="21"/>
      <x:c r="C49" s="15"/>
      <x:c r="D49" s="17" t="str">
        <x:f>IF(C49="","",IF(COUNTIF(Tasks!$A$8:$A$157,C49)=1,INDEX(Tasks!$B$8:$B$157,MATCH(C49,Tasks!$A$8:$A$157,0)),"Unallocated"))</x:f>
      </x:c>
      <x:c r="E49" s="15"/>
      <x:c r="F49" s="18"/>
      <x:c r="G49" s="19"/>
      <x:c r="H49" s="20" t="str">
        <x:f>IF(COUNT(F49:G49)&lt;2,"",F49*G49)</x:f>
      </x:c>
      <x:c r="I49" s="15"/>
      <x:c r="J49" s="15"/>
      <x:c r="K49" s="15"/>
      <x:c r="L49" s="15"/>
      <x:c r="M49" s="17" t="str">
        <x:f>IF(COUNTA(A49:C49,E49:G49,I49:L49)=0,"",IF(OR(A49="",B49="",C49="",E49="",I49="",H49=""),"Missing input",IF(COUNTIF($A$8:$A$507,A49)&gt;1,"Duplicate entry ID",IF(D49="Unallocated","Check task ID","Ready"))))</x:f>
      </x:c>
    </x:row>
    <x:row r="50" ht="24" customHeight="1">
      <x:c r="A50" s="15"/>
      <x:c r="B50" s="21"/>
      <x:c r="C50" s="15"/>
      <x:c r="D50" s="17" t="str">
        <x:f>IF(C50="","",IF(COUNTIF(Tasks!$A$8:$A$157,C50)=1,INDEX(Tasks!$B$8:$B$157,MATCH(C50,Tasks!$A$8:$A$157,0)),"Unallocated"))</x:f>
      </x:c>
      <x:c r="E50" s="15"/>
      <x:c r="F50" s="18"/>
      <x:c r="G50" s="19"/>
      <x:c r="H50" s="20" t="str">
        <x:f>IF(COUNT(F50:G50)&lt;2,"",F50*G50)</x:f>
      </x:c>
      <x:c r="I50" s="15"/>
      <x:c r="J50" s="15"/>
      <x:c r="K50" s="15"/>
      <x:c r="L50" s="15"/>
      <x:c r="M50" s="17" t="str">
        <x:f>IF(COUNTA(A50:C50,E50:G50,I50:L50)=0,"",IF(OR(A50="",B50="",C50="",E50="",I50="",H50=""),"Missing input",IF(COUNTIF($A$8:$A$507,A50)&gt;1,"Duplicate entry ID",IF(D50="Unallocated","Check task ID","Ready"))))</x:f>
      </x:c>
    </x:row>
    <x:row r="51" ht="24" customHeight="1">
      <x:c r="A51" s="15"/>
      <x:c r="B51" s="21"/>
      <x:c r="C51" s="15"/>
      <x:c r="D51" s="17" t="str">
        <x:f>IF(C51="","",IF(COUNTIF(Tasks!$A$8:$A$157,C51)=1,INDEX(Tasks!$B$8:$B$157,MATCH(C51,Tasks!$A$8:$A$157,0)),"Unallocated"))</x:f>
      </x:c>
      <x:c r="E51" s="15"/>
      <x:c r="F51" s="18"/>
      <x:c r="G51" s="19"/>
      <x:c r="H51" s="20" t="str">
        <x:f>IF(COUNT(F51:G51)&lt;2,"",F51*G51)</x:f>
      </x:c>
      <x:c r="I51" s="15"/>
      <x:c r="J51" s="15"/>
      <x:c r="K51" s="15"/>
      <x:c r="L51" s="15"/>
      <x:c r="M51" s="17" t="str">
        <x:f>IF(COUNTA(A51:C51,E51:G51,I51:L51)=0,"",IF(OR(A51="",B51="",C51="",E51="",I51="",H51=""),"Missing input",IF(COUNTIF($A$8:$A$507,A51)&gt;1,"Duplicate entry ID",IF(D51="Unallocated","Check task ID","Ready"))))</x:f>
      </x:c>
    </x:row>
    <x:row r="52" ht="24" customHeight="1">
      <x:c r="A52" s="15"/>
      <x:c r="B52" s="21"/>
      <x:c r="C52" s="15"/>
      <x:c r="D52" s="17" t="str">
        <x:f>IF(C52="","",IF(COUNTIF(Tasks!$A$8:$A$157,C52)=1,INDEX(Tasks!$B$8:$B$157,MATCH(C52,Tasks!$A$8:$A$157,0)),"Unallocated"))</x:f>
      </x:c>
      <x:c r="E52" s="15"/>
      <x:c r="F52" s="18"/>
      <x:c r="G52" s="19"/>
      <x:c r="H52" s="20" t="str">
        <x:f>IF(COUNT(F52:G52)&lt;2,"",F52*G52)</x:f>
      </x:c>
      <x:c r="I52" s="15"/>
      <x:c r="J52" s="15"/>
      <x:c r="K52" s="15"/>
      <x:c r="L52" s="15"/>
      <x:c r="M52" s="17" t="str">
        <x:f>IF(COUNTA(A52:C52,E52:G52,I52:L52)=0,"",IF(OR(A52="",B52="",C52="",E52="",I52="",H52=""),"Missing input",IF(COUNTIF($A$8:$A$507,A52)&gt;1,"Duplicate entry ID",IF(D52="Unallocated","Check task ID","Ready"))))</x:f>
      </x:c>
    </x:row>
    <x:row r="53" ht="24" customHeight="1">
      <x:c r="A53" s="15"/>
      <x:c r="B53" s="21"/>
      <x:c r="C53" s="15"/>
      <x:c r="D53" s="17" t="str">
        <x:f>IF(C53="","",IF(COUNTIF(Tasks!$A$8:$A$157,C53)=1,INDEX(Tasks!$B$8:$B$157,MATCH(C53,Tasks!$A$8:$A$157,0)),"Unallocated"))</x:f>
      </x:c>
      <x:c r="E53" s="15"/>
      <x:c r="F53" s="18"/>
      <x:c r="G53" s="19"/>
      <x:c r="H53" s="20" t="str">
        <x:f>IF(COUNT(F53:G53)&lt;2,"",F53*G53)</x:f>
      </x:c>
      <x:c r="I53" s="15"/>
      <x:c r="J53" s="15"/>
      <x:c r="K53" s="15"/>
      <x:c r="L53" s="15"/>
      <x:c r="M53" s="17" t="str">
        <x:f>IF(COUNTA(A53:C53,E53:G53,I53:L53)=0,"",IF(OR(A53="",B53="",C53="",E53="",I53="",H53=""),"Missing input",IF(COUNTIF($A$8:$A$507,A53)&gt;1,"Duplicate entry ID",IF(D53="Unallocated","Check task ID","Ready"))))</x:f>
      </x:c>
    </x:row>
    <x:row r="54" ht="24" customHeight="1">
      <x:c r="A54" s="15"/>
      <x:c r="B54" s="21"/>
      <x:c r="C54" s="15"/>
      <x:c r="D54" s="17" t="str">
        <x:f>IF(C54="","",IF(COUNTIF(Tasks!$A$8:$A$157,C54)=1,INDEX(Tasks!$B$8:$B$157,MATCH(C54,Tasks!$A$8:$A$157,0)),"Unallocated"))</x:f>
      </x:c>
      <x:c r="E54" s="15"/>
      <x:c r="F54" s="18"/>
      <x:c r="G54" s="19"/>
      <x:c r="H54" s="20" t="str">
        <x:f>IF(COUNT(F54:G54)&lt;2,"",F54*G54)</x:f>
      </x:c>
      <x:c r="I54" s="15"/>
      <x:c r="J54" s="15"/>
      <x:c r="K54" s="15"/>
      <x:c r="L54" s="15"/>
      <x:c r="M54" s="17" t="str">
        <x:f>IF(COUNTA(A54:C54,E54:G54,I54:L54)=0,"",IF(OR(A54="",B54="",C54="",E54="",I54="",H54=""),"Missing input",IF(COUNTIF($A$8:$A$507,A54)&gt;1,"Duplicate entry ID",IF(D54="Unallocated","Check task ID","Ready"))))</x:f>
      </x:c>
    </x:row>
    <x:row r="55" ht="24" customHeight="1">
      <x:c r="A55" s="15"/>
      <x:c r="B55" s="21"/>
      <x:c r="C55" s="15"/>
      <x:c r="D55" s="17" t="str">
        <x:f>IF(C55="","",IF(COUNTIF(Tasks!$A$8:$A$157,C55)=1,INDEX(Tasks!$B$8:$B$157,MATCH(C55,Tasks!$A$8:$A$157,0)),"Unallocated"))</x:f>
      </x:c>
      <x:c r="E55" s="15"/>
      <x:c r="F55" s="18"/>
      <x:c r="G55" s="19"/>
      <x:c r="H55" s="20" t="str">
        <x:f>IF(COUNT(F55:G55)&lt;2,"",F55*G55)</x:f>
      </x:c>
      <x:c r="I55" s="15"/>
      <x:c r="J55" s="15"/>
      <x:c r="K55" s="15"/>
      <x:c r="L55" s="15"/>
      <x:c r="M55" s="17" t="str">
        <x:f>IF(COUNTA(A55:C55,E55:G55,I55:L55)=0,"",IF(OR(A55="",B55="",C55="",E55="",I55="",H55=""),"Missing input",IF(COUNTIF($A$8:$A$507,A55)&gt;1,"Duplicate entry ID",IF(D55="Unallocated","Check task ID","Ready"))))</x:f>
      </x:c>
    </x:row>
    <x:row r="56" ht="24" customHeight="1">
      <x:c r="A56" s="15"/>
      <x:c r="B56" s="21"/>
      <x:c r="C56" s="15"/>
      <x:c r="D56" s="17" t="str">
        <x:f>IF(C56="","",IF(COUNTIF(Tasks!$A$8:$A$157,C56)=1,INDEX(Tasks!$B$8:$B$157,MATCH(C56,Tasks!$A$8:$A$157,0)),"Unallocated"))</x:f>
      </x:c>
      <x:c r="E56" s="15"/>
      <x:c r="F56" s="18"/>
      <x:c r="G56" s="19"/>
      <x:c r="H56" s="20" t="str">
        <x:f>IF(COUNT(F56:G56)&lt;2,"",F56*G56)</x:f>
      </x:c>
      <x:c r="I56" s="15"/>
      <x:c r="J56" s="15"/>
      <x:c r="K56" s="15"/>
      <x:c r="L56" s="15"/>
      <x:c r="M56" s="17" t="str">
        <x:f>IF(COUNTA(A56:C56,E56:G56,I56:L56)=0,"",IF(OR(A56="",B56="",C56="",E56="",I56="",H56=""),"Missing input",IF(COUNTIF($A$8:$A$507,A56)&gt;1,"Duplicate entry ID",IF(D56="Unallocated","Check task ID","Ready"))))</x:f>
      </x:c>
    </x:row>
    <x:row r="57" ht="24" customHeight="1">
      <x:c r="A57" s="15"/>
      <x:c r="B57" s="21"/>
      <x:c r="C57" s="15"/>
      <x:c r="D57" s="17" t="str">
        <x:f>IF(C57="","",IF(COUNTIF(Tasks!$A$8:$A$157,C57)=1,INDEX(Tasks!$B$8:$B$157,MATCH(C57,Tasks!$A$8:$A$157,0)),"Unallocated"))</x:f>
      </x:c>
      <x:c r="E57" s="15"/>
      <x:c r="F57" s="18"/>
      <x:c r="G57" s="19"/>
      <x:c r="H57" s="20" t="str">
        <x:f>IF(COUNT(F57:G57)&lt;2,"",F57*G57)</x:f>
      </x:c>
      <x:c r="I57" s="15"/>
      <x:c r="J57" s="15"/>
      <x:c r="K57" s="15"/>
      <x:c r="L57" s="15"/>
      <x:c r="M57" s="17" t="str">
        <x:f>IF(COUNTA(A57:C57,E57:G57,I57:L57)=0,"",IF(OR(A57="",B57="",C57="",E57="",I57="",H57=""),"Missing input",IF(COUNTIF($A$8:$A$507,A57)&gt;1,"Duplicate entry ID",IF(D57="Unallocated","Check task ID","Ready"))))</x:f>
      </x:c>
    </x:row>
    <x:row r="58" ht="24" customHeight="1">
      <x:c r="A58" s="15"/>
      <x:c r="B58" s="21"/>
      <x:c r="C58" s="15"/>
      <x:c r="D58" s="17" t="str">
        <x:f>IF(C58="","",IF(COUNTIF(Tasks!$A$8:$A$157,C58)=1,INDEX(Tasks!$B$8:$B$157,MATCH(C58,Tasks!$A$8:$A$157,0)),"Unallocated"))</x:f>
      </x:c>
      <x:c r="E58" s="15"/>
      <x:c r="F58" s="18"/>
      <x:c r="G58" s="19"/>
      <x:c r="H58" s="20" t="str">
        <x:f>IF(COUNT(F58:G58)&lt;2,"",F58*G58)</x:f>
      </x:c>
      <x:c r="I58" s="15"/>
      <x:c r="J58" s="15"/>
      <x:c r="K58" s="15"/>
      <x:c r="L58" s="15"/>
      <x:c r="M58" s="17" t="str">
        <x:f>IF(COUNTA(A58:C58,E58:G58,I58:L58)=0,"",IF(OR(A58="",B58="",C58="",E58="",I58="",H58=""),"Missing input",IF(COUNTIF($A$8:$A$507,A58)&gt;1,"Duplicate entry ID",IF(D58="Unallocated","Check task ID","Ready"))))</x:f>
      </x:c>
    </x:row>
    <x:row r="59" ht="24" customHeight="1">
      <x:c r="A59" s="15"/>
      <x:c r="B59" s="21"/>
      <x:c r="C59" s="15"/>
      <x:c r="D59" s="17" t="str">
        <x:f>IF(C59="","",IF(COUNTIF(Tasks!$A$8:$A$157,C59)=1,INDEX(Tasks!$B$8:$B$157,MATCH(C59,Tasks!$A$8:$A$157,0)),"Unallocated"))</x:f>
      </x:c>
      <x:c r="E59" s="15"/>
      <x:c r="F59" s="18"/>
      <x:c r="G59" s="19"/>
      <x:c r="H59" s="20" t="str">
        <x:f>IF(COUNT(F59:G59)&lt;2,"",F59*G59)</x:f>
      </x:c>
      <x:c r="I59" s="15"/>
      <x:c r="J59" s="15"/>
      <x:c r="K59" s="15"/>
      <x:c r="L59" s="15"/>
      <x:c r="M59" s="17" t="str">
        <x:f>IF(COUNTA(A59:C59,E59:G59,I59:L59)=0,"",IF(OR(A59="",B59="",C59="",E59="",I59="",H59=""),"Missing input",IF(COUNTIF($A$8:$A$507,A59)&gt;1,"Duplicate entry ID",IF(D59="Unallocated","Check task ID","Ready"))))</x:f>
      </x:c>
    </x:row>
    <x:row r="60" ht="24" customHeight="1">
      <x:c r="A60" s="15"/>
      <x:c r="B60" s="21"/>
      <x:c r="C60" s="15"/>
      <x:c r="D60" s="17" t="str">
        <x:f>IF(C60="","",IF(COUNTIF(Tasks!$A$8:$A$157,C60)=1,INDEX(Tasks!$B$8:$B$157,MATCH(C60,Tasks!$A$8:$A$157,0)),"Unallocated"))</x:f>
      </x:c>
      <x:c r="E60" s="15"/>
      <x:c r="F60" s="18"/>
      <x:c r="G60" s="19"/>
      <x:c r="H60" s="20" t="str">
        <x:f>IF(COUNT(F60:G60)&lt;2,"",F60*G60)</x:f>
      </x:c>
      <x:c r="I60" s="15"/>
      <x:c r="J60" s="15"/>
      <x:c r="K60" s="15"/>
      <x:c r="L60" s="15"/>
      <x:c r="M60" s="17" t="str">
        <x:f>IF(COUNTA(A60:C60,E60:G60,I60:L60)=0,"",IF(OR(A60="",B60="",C60="",E60="",I60="",H60=""),"Missing input",IF(COUNTIF($A$8:$A$507,A60)&gt;1,"Duplicate entry ID",IF(D60="Unallocated","Check task ID","Ready"))))</x:f>
      </x:c>
    </x:row>
    <x:row r="61" ht="24" customHeight="1">
      <x:c r="A61" s="15"/>
      <x:c r="B61" s="21"/>
      <x:c r="C61" s="15"/>
      <x:c r="D61" s="17" t="str">
        <x:f>IF(C61="","",IF(COUNTIF(Tasks!$A$8:$A$157,C61)=1,INDEX(Tasks!$B$8:$B$157,MATCH(C61,Tasks!$A$8:$A$157,0)),"Unallocated"))</x:f>
      </x:c>
      <x:c r="E61" s="15"/>
      <x:c r="F61" s="18"/>
      <x:c r="G61" s="19"/>
      <x:c r="H61" s="20" t="str">
        <x:f>IF(COUNT(F61:G61)&lt;2,"",F61*G61)</x:f>
      </x:c>
      <x:c r="I61" s="15"/>
      <x:c r="J61" s="15"/>
      <x:c r="K61" s="15"/>
      <x:c r="L61" s="15"/>
      <x:c r="M61" s="17" t="str">
        <x:f>IF(COUNTA(A61:C61,E61:G61,I61:L61)=0,"",IF(OR(A61="",B61="",C61="",E61="",I61="",H61=""),"Missing input",IF(COUNTIF($A$8:$A$507,A61)&gt;1,"Duplicate entry ID",IF(D61="Unallocated","Check task ID","Ready"))))</x:f>
      </x:c>
    </x:row>
    <x:row r="62" ht="24" customHeight="1">
      <x:c r="A62" s="15"/>
      <x:c r="B62" s="21"/>
      <x:c r="C62" s="15"/>
      <x:c r="D62" s="17" t="str">
        <x:f>IF(C62="","",IF(COUNTIF(Tasks!$A$8:$A$157,C62)=1,INDEX(Tasks!$B$8:$B$157,MATCH(C62,Tasks!$A$8:$A$157,0)),"Unallocated"))</x:f>
      </x:c>
      <x:c r="E62" s="15"/>
      <x:c r="F62" s="18"/>
      <x:c r="G62" s="19"/>
      <x:c r="H62" s="20" t="str">
        <x:f>IF(COUNT(F62:G62)&lt;2,"",F62*G62)</x:f>
      </x:c>
      <x:c r="I62" s="15"/>
      <x:c r="J62" s="15"/>
      <x:c r="K62" s="15"/>
      <x:c r="L62" s="15"/>
      <x:c r="M62" s="17" t="str">
        <x:f>IF(COUNTA(A62:C62,E62:G62,I62:L62)=0,"",IF(OR(A62="",B62="",C62="",E62="",I62="",H62=""),"Missing input",IF(COUNTIF($A$8:$A$507,A62)&gt;1,"Duplicate entry ID",IF(D62="Unallocated","Check task ID","Ready"))))</x:f>
      </x:c>
    </x:row>
    <x:row r="63" ht="24" customHeight="1">
      <x:c r="A63" s="15"/>
      <x:c r="B63" s="21"/>
      <x:c r="C63" s="15"/>
      <x:c r="D63" s="17" t="str">
        <x:f>IF(C63="","",IF(COUNTIF(Tasks!$A$8:$A$157,C63)=1,INDEX(Tasks!$B$8:$B$157,MATCH(C63,Tasks!$A$8:$A$157,0)),"Unallocated"))</x:f>
      </x:c>
      <x:c r="E63" s="15"/>
      <x:c r="F63" s="18"/>
      <x:c r="G63" s="19"/>
      <x:c r="H63" s="20" t="str">
        <x:f>IF(COUNT(F63:G63)&lt;2,"",F63*G63)</x:f>
      </x:c>
      <x:c r="I63" s="15"/>
      <x:c r="J63" s="15"/>
      <x:c r="K63" s="15"/>
      <x:c r="L63" s="15"/>
      <x:c r="M63" s="17" t="str">
        <x:f>IF(COUNTA(A63:C63,E63:G63,I63:L63)=0,"",IF(OR(A63="",B63="",C63="",E63="",I63="",H63=""),"Missing input",IF(COUNTIF($A$8:$A$507,A63)&gt;1,"Duplicate entry ID",IF(D63="Unallocated","Check task ID","Ready"))))</x:f>
      </x:c>
    </x:row>
    <x:row r="64" ht="24" customHeight="1">
      <x:c r="A64" s="15"/>
      <x:c r="B64" s="21"/>
      <x:c r="C64" s="15"/>
      <x:c r="D64" s="17" t="str">
        <x:f>IF(C64="","",IF(COUNTIF(Tasks!$A$8:$A$157,C64)=1,INDEX(Tasks!$B$8:$B$157,MATCH(C64,Tasks!$A$8:$A$157,0)),"Unallocated"))</x:f>
      </x:c>
      <x:c r="E64" s="15"/>
      <x:c r="F64" s="18"/>
      <x:c r="G64" s="19"/>
      <x:c r="H64" s="20" t="str">
        <x:f>IF(COUNT(F64:G64)&lt;2,"",F64*G64)</x:f>
      </x:c>
      <x:c r="I64" s="15"/>
      <x:c r="J64" s="15"/>
      <x:c r="K64" s="15"/>
      <x:c r="L64" s="15"/>
      <x:c r="M64" s="17" t="str">
        <x:f>IF(COUNTA(A64:C64,E64:G64,I64:L64)=0,"",IF(OR(A64="",B64="",C64="",E64="",I64="",H64=""),"Missing input",IF(COUNTIF($A$8:$A$507,A64)&gt;1,"Duplicate entry ID",IF(D64="Unallocated","Check task ID","Ready"))))</x:f>
      </x:c>
    </x:row>
    <x:row r="65" ht="24" customHeight="1">
      <x:c r="A65" s="15"/>
      <x:c r="B65" s="21"/>
      <x:c r="C65" s="15"/>
      <x:c r="D65" s="17" t="str">
        <x:f>IF(C65="","",IF(COUNTIF(Tasks!$A$8:$A$157,C65)=1,INDEX(Tasks!$B$8:$B$157,MATCH(C65,Tasks!$A$8:$A$157,0)),"Unallocated"))</x:f>
      </x:c>
      <x:c r="E65" s="15"/>
      <x:c r="F65" s="18"/>
      <x:c r="G65" s="19"/>
      <x:c r="H65" s="20" t="str">
        <x:f>IF(COUNT(F65:G65)&lt;2,"",F65*G65)</x:f>
      </x:c>
      <x:c r="I65" s="15"/>
      <x:c r="J65" s="15"/>
      <x:c r="K65" s="15"/>
      <x:c r="L65" s="15"/>
      <x:c r="M65" s="17" t="str">
        <x:f>IF(COUNTA(A65:C65,E65:G65,I65:L65)=0,"",IF(OR(A65="",B65="",C65="",E65="",I65="",H65=""),"Missing input",IF(COUNTIF($A$8:$A$507,A65)&gt;1,"Duplicate entry ID",IF(D65="Unallocated","Check task ID","Ready"))))</x:f>
      </x:c>
    </x:row>
    <x:row r="66" ht="24" customHeight="1">
      <x:c r="A66" s="15"/>
      <x:c r="B66" s="21"/>
      <x:c r="C66" s="15"/>
      <x:c r="D66" s="17" t="str">
        <x:f>IF(C66="","",IF(COUNTIF(Tasks!$A$8:$A$157,C66)=1,INDEX(Tasks!$B$8:$B$157,MATCH(C66,Tasks!$A$8:$A$157,0)),"Unallocated"))</x:f>
      </x:c>
      <x:c r="E66" s="15"/>
      <x:c r="F66" s="18"/>
      <x:c r="G66" s="19"/>
      <x:c r="H66" s="20" t="str">
        <x:f>IF(COUNT(F66:G66)&lt;2,"",F66*G66)</x:f>
      </x:c>
      <x:c r="I66" s="15"/>
      <x:c r="J66" s="15"/>
      <x:c r="K66" s="15"/>
      <x:c r="L66" s="15"/>
      <x:c r="M66" s="17" t="str">
        <x:f>IF(COUNTA(A66:C66,E66:G66,I66:L66)=0,"",IF(OR(A66="",B66="",C66="",E66="",I66="",H66=""),"Missing input",IF(COUNTIF($A$8:$A$507,A66)&gt;1,"Duplicate entry ID",IF(D66="Unallocated","Check task ID","Ready"))))</x:f>
      </x:c>
    </x:row>
    <x:row r="67" ht="24" customHeight="1">
      <x:c r="A67" s="15"/>
      <x:c r="B67" s="21"/>
      <x:c r="C67" s="15"/>
      <x:c r="D67" s="17" t="str">
        <x:f>IF(C67="","",IF(COUNTIF(Tasks!$A$8:$A$157,C67)=1,INDEX(Tasks!$B$8:$B$157,MATCH(C67,Tasks!$A$8:$A$157,0)),"Unallocated"))</x:f>
      </x:c>
      <x:c r="E67" s="15"/>
      <x:c r="F67" s="18"/>
      <x:c r="G67" s="19"/>
      <x:c r="H67" s="20" t="str">
        <x:f>IF(COUNT(F67:G67)&lt;2,"",F67*G67)</x:f>
      </x:c>
      <x:c r="I67" s="15"/>
      <x:c r="J67" s="15"/>
      <x:c r="K67" s="15"/>
      <x:c r="L67" s="15"/>
      <x:c r="M67" s="17" t="str">
        <x:f>IF(COUNTA(A67:C67,E67:G67,I67:L67)=0,"",IF(OR(A67="",B67="",C67="",E67="",I67="",H67=""),"Missing input",IF(COUNTIF($A$8:$A$507,A67)&gt;1,"Duplicate entry ID",IF(D67="Unallocated","Check task ID","Ready"))))</x:f>
      </x:c>
    </x:row>
    <x:row r="68" ht="24" customHeight="1">
      <x:c r="A68" s="15"/>
      <x:c r="B68" s="21"/>
      <x:c r="C68" s="15"/>
      <x:c r="D68" s="17" t="str">
        <x:f>IF(C68="","",IF(COUNTIF(Tasks!$A$8:$A$157,C68)=1,INDEX(Tasks!$B$8:$B$157,MATCH(C68,Tasks!$A$8:$A$157,0)),"Unallocated"))</x:f>
      </x:c>
      <x:c r="E68" s="15"/>
      <x:c r="F68" s="18"/>
      <x:c r="G68" s="19"/>
      <x:c r="H68" s="20" t="str">
        <x:f>IF(COUNT(F68:G68)&lt;2,"",F68*G68)</x:f>
      </x:c>
      <x:c r="I68" s="15"/>
      <x:c r="J68" s="15"/>
      <x:c r="K68" s="15"/>
      <x:c r="L68" s="15"/>
      <x:c r="M68" s="17" t="str">
        <x:f>IF(COUNTA(A68:C68,E68:G68,I68:L68)=0,"",IF(OR(A68="",B68="",C68="",E68="",I68="",H68=""),"Missing input",IF(COUNTIF($A$8:$A$507,A68)&gt;1,"Duplicate entry ID",IF(D68="Unallocated","Check task ID","Ready"))))</x:f>
      </x:c>
    </x:row>
    <x:row r="69" ht="24" customHeight="1">
      <x:c r="A69" s="15"/>
      <x:c r="B69" s="21"/>
      <x:c r="C69" s="15"/>
      <x:c r="D69" s="17" t="str">
        <x:f>IF(C69="","",IF(COUNTIF(Tasks!$A$8:$A$157,C69)=1,INDEX(Tasks!$B$8:$B$157,MATCH(C69,Tasks!$A$8:$A$157,0)),"Unallocated"))</x:f>
      </x:c>
      <x:c r="E69" s="15"/>
      <x:c r="F69" s="18"/>
      <x:c r="G69" s="19"/>
      <x:c r="H69" s="20" t="str">
        <x:f>IF(COUNT(F69:G69)&lt;2,"",F69*G69)</x:f>
      </x:c>
      <x:c r="I69" s="15"/>
      <x:c r="J69" s="15"/>
      <x:c r="K69" s="15"/>
      <x:c r="L69" s="15"/>
      <x:c r="M69" s="17" t="str">
        <x:f>IF(COUNTA(A69:C69,E69:G69,I69:L69)=0,"",IF(OR(A69="",B69="",C69="",E69="",I69="",H69=""),"Missing input",IF(COUNTIF($A$8:$A$507,A69)&gt;1,"Duplicate entry ID",IF(D69="Unallocated","Check task ID","Ready"))))</x:f>
      </x:c>
    </x:row>
    <x:row r="70" ht="24" customHeight="1">
      <x:c r="A70" s="15"/>
      <x:c r="B70" s="21"/>
      <x:c r="C70" s="15"/>
      <x:c r="D70" s="17" t="str">
        <x:f>IF(C70="","",IF(COUNTIF(Tasks!$A$8:$A$157,C70)=1,INDEX(Tasks!$B$8:$B$157,MATCH(C70,Tasks!$A$8:$A$157,0)),"Unallocated"))</x:f>
      </x:c>
      <x:c r="E70" s="15"/>
      <x:c r="F70" s="18"/>
      <x:c r="G70" s="19"/>
      <x:c r="H70" s="20" t="str">
        <x:f>IF(COUNT(F70:G70)&lt;2,"",F70*G70)</x:f>
      </x:c>
      <x:c r="I70" s="15"/>
      <x:c r="J70" s="15"/>
      <x:c r="K70" s="15"/>
      <x:c r="L70" s="15"/>
      <x:c r="M70" s="17" t="str">
        <x:f>IF(COUNTA(A70:C70,E70:G70,I70:L70)=0,"",IF(OR(A70="",B70="",C70="",E70="",I70="",H70=""),"Missing input",IF(COUNTIF($A$8:$A$507,A70)&gt;1,"Duplicate entry ID",IF(D70="Unallocated","Check task ID","Ready"))))</x:f>
      </x:c>
    </x:row>
    <x:row r="71" ht="24" customHeight="1">
      <x:c r="A71" s="15"/>
      <x:c r="B71" s="21"/>
      <x:c r="C71" s="15"/>
      <x:c r="D71" s="17" t="str">
        <x:f>IF(C71="","",IF(COUNTIF(Tasks!$A$8:$A$157,C71)=1,INDEX(Tasks!$B$8:$B$157,MATCH(C71,Tasks!$A$8:$A$157,0)),"Unallocated"))</x:f>
      </x:c>
      <x:c r="E71" s="15"/>
      <x:c r="F71" s="18"/>
      <x:c r="G71" s="19"/>
      <x:c r="H71" s="20" t="str">
        <x:f>IF(COUNT(F71:G71)&lt;2,"",F71*G71)</x:f>
      </x:c>
      <x:c r="I71" s="15"/>
      <x:c r="J71" s="15"/>
      <x:c r="K71" s="15"/>
      <x:c r="L71" s="15"/>
      <x:c r="M71" s="17" t="str">
        <x:f>IF(COUNTA(A71:C71,E71:G71,I71:L71)=0,"",IF(OR(A71="",B71="",C71="",E71="",I71="",H71=""),"Missing input",IF(COUNTIF($A$8:$A$507,A71)&gt;1,"Duplicate entry ID",IF(D71="Unallocated","Check task ID","Ready"))))</x:f>
      </x:c>
    </x:row>
    <x:row r="72" ht="24" customHeight="1">
      <x:c r="A72" s="15"/>
      <x:c r="B72" s="21"/>
      <x:c r="C72" s="15"/>
      <x:c r="D72" s="17" t="str">
        <x:f>IF(C72="","",IF(COUNTIF(Tasks!$A$8:$A$157,C72)=1,INDEX(Tasks!$B$8:$B$157,MATCH(C72,Tasks!$A$8:$A$157,0)),"Unallocated"))</x:f>
      </x:c>
      <x:c r="E72" s="15"/>
      <x:c r="F72" s="18"/>
      <x:c r="G72" s="19"/>
      <x:c r="H72" s="20" t="str">
        <x:f>IF(COUNT(F72:G72)&lt;2,"",F72*G72)</x:f>
      </x:c>
      <x:c r="I72" s="15"/>
      <x:c r="J72" s="15"/>
      <x:c r="K72" s="15"/>
      <x:c r="L72" s="15"/>
      <x:c r="M72" s="17" t="str">
        <x:f>IF(COUNTA(A72:C72,E72:G72,I72:L72)=0,"",IF(OR(A72="",B72="",C72="",E72="",I72="",H72=""),"Missing input",IF(COUNTIF($A$8:$A$507,A72)&gt;1,"Duplicate entry ID",IF(D72="Unallocated","Check task ID","Ready"))))</x:f>
      </x:c>
    </x:row>
    <x:row r="73" ht="24" customHeight="1">
      <x:c r="A73" s="15"/>
      <x:c r="B73" s="21"/>
      <x:c r="C73" s="15"/>
      <x:c r="D73" s="17" t="str">
        <x:f>IF(C73="","",IF(COUNTIF(Tasks!$A$8:$A$157,C73)=1,INDEX(Tasks!$B$8:$B$157,MATCH(C73,Tasks!$A$8:$A$157,0)),"Unallocated"))</x:f>
      </x:c>
      <x:c r="E73" s="15"/>
      <x:c r="F73" s="18"/>
      <x:c r="G73" s="19"/>
      <x:c r="H73" s="20" t="str">
        <x:f>IF(COUNT(F73:G73)&lt;2,"",F73*G73)</x:f>
      </x:c>
      <x:c r="I73" s="15"/>
      <x:c r="J73" s="15"/>
      <x:c r="K73" s="15"/>
      <x:c r="L73" s="15"/>
      <x:c r="M73" s="17" t="str">
        <x:f>IF(COUNTA(A73:C73,E73:G73,I73:L73)=0,"",IF(OR(A73="",B73="",C73="",E73="",I73="",H73=""),"Missing input",IF(COUNTIF($A$8:$A$507,A73)&gt;1,"Duplicate entry ID",IF(D73="Unallocated","Check task ID","Ready"))))</x:f>
      </x:c>
    </x:row>
    <x:row r="74" ht="24" customHeight="1">
      <x:c r="A74" s="15"/>
      <x:c r="B74" s="21"/>
      <x:c r="C74" s="15"/>
      <x:c r="D74" s="17" t="str">
        <x:f>IF(C74="","",IF(COUNTIF(Tasks!$A$8:$A$157,C74)=1,INDEX(Tasks!$B$8:$B$157,MATCH(C74,Tasks!$A$8:$A$157,0)),"Unallocated"))</x:f>
      </x:c>
      <x:c r="E74" s="15"/>
      <x:c r="F74" s="18"/>
      <x:c r="G74" s="19"/>
      <x:c r="H74" s="20" t="str">
        <x:f>IF(COUNT(F74:G74)&lt;2,"",F74*G74)</x:f>
      </x:c>
      <x:c r="I74" s="15"/>
      <x:c r="J74" s="15"/>
      <x:c r="K74" s="15"/>
      <x:c r="L74" s="15"/>
      <x:c r="M74" s="17" t="str">
        <x:f>IF(COUNTA(A74:C74,E74:G74,I74:L74)=0,"",IF(OR(A74="",B74="",C74="",E74="",I74="",H74=""),"Missing input",IF(COUNTIF($A$8:$A$507,A74)&gt;1,"Duplicate entry ID",IF(D74="Unallocated","Check task ID","Ready"))))</x:f>
      </x:c>
    </x:row>
    <x:row r="75" ht="24" customHeight="1">
      <x:c r="A75" s="15"/>
      <x:c r="B75" s="21"/>
      <x:c r="C75" s="15"/>
      <x:c r="D75" s="17" t="str">
        <x:f>IF(C75="","",IF(COUNTIF(Tasks!$A$8:$A$157,C75)=1,INDEX(Tasks!$B$8:$B$157,MATCH(C75,Tasks!$A$8:$A$157,0)),"Unallocated"))</x:f>
      </x:c>
      <x:c r="E75" s="15"/>
      <x:c r="F75" s="18"/>
      <x:c r="G75" s="19"/>
      <x:c r="H75" s="20" t="str">
        <x:f>IF(COUNT(F75:G75)&lt;2,"",F75*G75)</x:f>
      </x:c>
      <x:c r="I75" s="15"/>
      <x:c r="J75" s="15"/>
      <x:c r="K75" s="15"/>
      <x:c r="L75" s="15"/>
      <x:c r="M75" s="17" t="str">
        <x:f>IF(COUNTA(A75:C75,E75:G75,I75:L75)=0,"",IF(OR(A75="",B75="",C75="",E75="",I75="",H75=""),"Missing input",IF(COUNTIF($A$8:$A$507,A75)&gt;1,"Duplicate entry ID",IF(D75="Unallocated","Check task ID","Ready"))))</x:f>
      </x:c>
    </x:row>
    <x:row r="76" ht="24" customHeight="1">
      <x:c r="A76" s="15"/>
      <x:c r="B76" s="21"/>
      <x:c r="C76" s="15"/>
      <x:c r="D76" s="17" t="str">
        <x:f>IF(C76="","",IF(COUNTIF(Tasks!$A$8:$A$157,C76)=1,INDEX(Tasks!$B$8:$B$157,MATCH(C76,Tasks!$A$8:$A$157,0)),"Unallocated"))</x:f>
      </x:c>
      <x:c r="E76" s="15"/>
      <x:c r="F76" s="18"/>
      <x:c r="G76" s="19"/>
      <x:c r="H76" s="20" t="str">
        <x:f>IF(COUNT(F76:G76)&lt;2,"",F76*G76)</x:f>
      </x:c>
      <x:c r="I76" s="15"/>
      <x:c r="J76" s="15"/>
      <x:c r="K76" s="15"/>
      <x:c r="L76" s="15"/>
      <x:c r="M76" s="17" t="str">
        <x:f>IF(COUNTA(A76:C76,E76:G76,I76:L76)=0,"",IF(OR(A76="",B76="",C76="",E76="",I76="",H76=""),"Missing input",IF(COUNTIF($A$8:$A$507,A76)&gt;1,"Duplicate entry ID",IF(D76="Unallocated","Check task ID","Ready"))))</x:f>
      </x:c>
    </x:row>
    <x:row r="77" ht="24" customHeight="1">
      <x:c r="A77" s="15"/>
      <x:c r="B77" s="21"/>
      <x:c r="C77" s="15"/>
      <x:c r="D77" s="17" t="str">
        <x:f>IF(C77="","",IF(COUNTIF(Tasks!$A$8:$A$157,C77)=1,INDEX(Tasks!$B$8:$B$157,MATCH(C77,Tasks!$A$8:$A$157,0)),"Unallocated"))</x:f>
      </x:c>
      <x:c r="E77" s="15"/>
      <x:c r="F77" s="18"/>
      <x:c r="G77" s="19"/>
      <x:c r="H77" s="20" t="str">
        <x:f>IF(COUNT(F77:G77)&lt;2,"",F77*G77)</x:f>
      </x:c>
      <x:c r="I77" s="15"/>
      <x:c r="J77" s="15"/>
      <x:c r="K77" s="15"/>
      <x:c r="L77" s="15"/>
      <x:c r="M77" s="17" t="str">
        <x:f>IF(COUNTA(A77:C77,E77:G77,I77:L77)=0,"",IF(OR(A77="",B77="",C77="",E77="",I77="",H77=""),"Missing input",IF(COUNTIF($A$8:$A$507,A77)&gt;1,"Duplicate entry ID",IF(D77="Unallocated","Check task ID","Ready"))))</x:f>
      </x:c>
    </x:row>
    <x:row r="78" ht="24" customHeight="1">
      <x:c r="A78" s="15"/>
      <x:c r="B78" s="21"/>
      <x:c r="C78" s="15"/>
      <x:c r="D78" s="17" t="str">
        <x:f>IF(C78="","",IF(COUNTIF(Tasks!$A$8:$A$157,C78)=1,INDEX(Tasks!$B$8:$B$157,MATCH(C78,Tasks!$A$8:$A$157,0)),"Unallocated"))</x:f>
      </x:c>
      <x:c r="E78" s="15"/>
      <x:c r="F78" s="18"/>
      <x:c r="G78" s="19"/>
      <x:c r="H78" s="20" t="str">
        <x:f>IF(COUNT(F78:G78)&lt;2,"",F78*G78)</x:f>
      </x:c>
      <x:c r="I78" s="15"/>
      <x:c r="J78" s="15"/>
      <x:c r="K78" s="15"/>
      <x:c r="L78" s="15"/>
      <x:c r="M78" s="17" t="str">
        <x:f>IF(COUNTA(A78:C78,E78:G78,I78:L78)=0,"",IF(OR(A78="",B78="",C78="",E78="",I78="",H78=""),"Missing input",IF(COUNTIF($A$8:$A$507,A78)&gt;1,"Duplicate entry ID",IF(D78="Unallocated","Check task ID","Ready"))))</x:f>
      </x:c>
    </x:row>
    <x:row r="79" ht="24" customHeight="1">
      <x:c r="A79" s="15"/>
      <x:c r="B79" s="21"/>
      <x:c r="C79" s="15"/>
      <x:c r="D79" s="17" t="str">
        <x:f>IF(C79="","",IF(COUNTIF(Tasks!$A$8:$A$157,C79)=1,INDEX(Tasks!$B$8:$B$157,MATCH(C79,Tasks!$A$8:$A$157,0)),"Unallocated"))</x:f>
      </x:c>
      <x:c r="E79" s="15"/>
      <x:c r="F79" s="18"/>
      <x:c r="G79" s="19"/>
      <x:c r="H79" s="20" t="str">
        <x:f>IF(COUNT(F79:G79)&lt;2,"",F79*G79)</x:f>
      </x:c>
      <x:c r="I79" s="15"/>
      <x:c r="J79" s="15"/>
      <x:c r="K79" s="15"/>
      <x:c r="L79" s="15"/>
      <x:c r="M79" s="17" t="str">
        <x:f>IF(COUNTA(A79:C79,E79:G79,I79:L79)=0,"",IF(OR(A79="",B79="",C79="",E79="",I79="",H79=""),"Missing input",IF(COUNTIF($A$8:$A$507,A79)&gt;1,"Duplicate entry ID",IF(D79="Unallocated","Check task ID","Ready"))))</x:f>
      </x:c>
    </x:row>
    <x:row r="80" ht="24" customHeight="1">
      <x:c r="A80" s="15"/>
      <x:c r="B80" s="21"/>
      <x:c r="C80" s="15"/>
      <x:c r="D80" s="17" t="str">
        <x:f>IF(C80="","",IF(COUNTIF(Tasks!$A$8:$A$157,C80)=1,INDEX(Tasks!$B$8:$B$157,MATCH(C80,Tasks!$A$8:$A$157,0)),"Unallocated"))</x:f>
      </x:c>
      <x:c r="E80" s="15"/>
      <x:c r="F80" s="18"/>
      <x:c r="G80" s="19"/>
      <x:c r="H80" s="20" t="str">
        <x:f>IF(COUNT(F80:G80)&lt;2,"",F80*G80)</x:f>
      </x:c>
      <x:c r="I80" s="15"/>
      <x:c r="J80" s="15"/>
      <x:c r="K80" s="15"/>
      <x:c r="L80" s="15"/>
      <x:c r="M80" s="17" t="str">
        <x:f>IF(COUNTA(A80:C80,E80:G80,I80:L80)=0,"",IF(OR(A80="",B80="",C80="",E80="",I80="",H80=""),"Missing input",IF(COUNTIF($A$8:$A$507,A80)&gt;1,"Duplicate entry ID",IF(D80="Unallocated","Check task ID","Ready"))))</x:f>
      </x:c>
    </x:row>
    <x:row r="81" ht="24" customHeight="1">
      <x:c r="A81" s="15"/>
      <x:c r="B81" s="21"/>
      <x:c r="C81" s="15"/>
      <x:c r="D81" s="17" t="str">
        <x:f>IF(C81="","",IF(COUNTIF(Tasks!$A$8:$A$157,C81)=1,INDEX(Tasks!$B$8:$B$157,MATCH(C81,Tasks!$A$8:$A$157,0)),"Unallocated"))</x:f>
      </x:c>
      <x:c r="E81" s="15"/>
      <x:c r="F81" s="18"/>
      <x:c r="G81" s="19"/>
      <x:c r="H81" s="20" t="str">
        <x:f>IF(COUNT(F81:G81)&lt;2,"",F81*G81)</x:f>
      </x:c>
      <x:c r="I81" s="15"/>
      <x:c r="J81" s="15"/>
      <x:c r="K81" s="15"/>
      <x:c r="L81" s="15"/>
      <x:c r="M81" s="17" t="str">
        <x:f>IF(COUNTA(A81:C81,E81:G81,I81:L81)=0,"",IF(OR(A81="",B81="",C81="",E81="",I81="",H81=""),"Missing input",IF(COUNTIF($A$8:$A$507,A81)&gt;1,"Duplicate entry ID",IF(D81="Unallocated","Check task ID","Ready"))))</x:f>
      </x:c>
    </x:row>
    <x:row r="82" ht="24" customHeight="1">
      <x:c r="A82" s="15"/>
      <x:c r="B82" s="21"/>
      <x:c r="C82" s="15"/>
      <x:c r="D82" s="17" t="str">
        <x:f>IF(C82="","",IF(COUNTIF(Tasks!$A$8:$A$157,C82)=1,INDEX(Tasks!$B$8:$B$157,MATCH(C82,Tasks!$A$8:$A$157,0)),"Unallocated"))</x:f>
      </x:c>
      <x:c r="E82" s="15"/>
      <x:c r="F82" s="18"/>
      <x:c r="G82" s="19"/>
      <x:c r="H82" s="20" t="str">
        <x:f>IF(COUNT(F82:G82)&lt;2,"",F82*G82)</x:f>
      </x:c>
      <x:c r="I82" s="15"/>
      <x:c r="J82" s="15"/>
      <x:c r="K82" s="15"/>
      <x:c r="L82" s="15"/>
      <x:c r="M82" s="17" t="str">
        <x:f>IF(COUNTA(A82:C82,E82:G82,I82:L82)=0,"",IF(OR(A82="",B82="",C82="",E82="",I82="",H82=""),"Missing input",IF(COUNTIF($A$8:$A$507,A82)&gt;1,"Duplicate entry ID",IF(D82="Unallocated","Check task ID","Ready"))))</x:f>
      </x:c>
    </x:row>
    <x:row r="83" ht="24" customHeight="1">
      <x:c r="A83" s="15"/>
      <x:c r="B83" s="21"/>
      <x:c r="C83" s="15"/>
      <x:c r="D83" s="17" t="str">
        <x:f>IF(C83="","",IF(COUNTIF(Tasks!$A$8:$A$157,C83)=1,INDEX(Tasks!$B$8:$B$157,MATCH(C83,Tasks!$A$8:$A$157,0)),"Unallocated"))</x:f>
      </x:c>
      <x:c r="E83" s="15"/>
      <x:c r="F83" s="18"/>
      <x:c r="G83" s="19"/>
      <x:c r="H83" s="20" t="str">
        <x:f>IF(COUNT(F83:G83)&lt;2,"",F83*G83)</x:f>
      </x:c>
      <x:c r="I83" s="15"/>
      <x:c r="J83" s="15"/>
      <x:c r="K83" s="15"/>
      <x:c r="L83" s="15"/>
      <x:c r="M83" s="17" t="str">
        <x:f>IF(COUNTA(A83:C83,E83:G83,I83:L83)=0,"",IF(OR(A83="",B83="",C83="",E83="",I83="",H83=""),"Missing input",IF(COUNTIF($A$8:$A$507,A83)&gt;1,"Duplicate entry ID",IF(D83="Unallocated","Check task ID","Ready"))))</x:f>
      </x:c>
    </x:row>
    <x:row r="84" ht="24" customHeight="1">
      <x:c r="A84" s="15"/>
      <x:c r="B84" s="21"/>
      <x:c r="C84" s="15"/>
      <x:c r="D84" s="17" t="str">
        <x:f>IF(C84="","",IF(COUNTIF(Tasks!$A$8:$A$157,C84)=1,INDEX(Tasks!$B$8:$B$157,MATCH(C84,Tasks!$A$8:$A$157,0)),"Unallocated"))</x:f>
      </x:c>
      <x:c r="E84" s="15"/>
      <x:c r="F84" s="18"/>
      <x:c r="G84" s="19"/>
      <x:c r="H84" s="20" t="str">
        <x:f>IF(COUNT(F84:G84)&lt;2,"",F84*G84)</x:f>
      </x:c>
      <x:c r="I84" s="15"/>
      <x:c r="J84" s="15"/>
      <x:c r="K84" s="15"/>
      <x:c r="L84" s="15"/>
      <x:c r="M84" s="17" t="str">
        <x:f>IF(COUNTA(A84:C84,E84:G84,I84:L84)=0,"",IF(OR(A84="",B84="",C84="",E84="",I84="",H84=""),"Missing input",IF(COUNTIF($A$8:$A$507,A84)&gt;1,"Duplicate entry ID",IF(D84="Unallocated","Check task ID","Ready"))))</x:f>
      </x:c>
    </x:row>
    <x:row r="85" ht="24" customHeight="1">
      <x:c r="A85" s="15"/>
      <x:c r="B85" s="21"/>
      <x:c r="C85" s="15"/>
      <x:c r="D85" s="17" t="str">
        <x:f>IF(C85="","",IF(COUNTIF(Tasks!$A$8:$A$157,C85)=1,INDEX(Tasks!$B$8:$B$157,MATCH(C85,Tasks!$A$8:$A$157,0)),"Unallocated"))</x:f>
      </x:c>
      <x:c r="E85" s="15"/>
      <x:c r="F85" s="18"/>
      <x:c r="G85" s="19"/>
      <x:c r="H85" s="20" t="str">
        <x:f>IF(COUNT(F85:G85)&lt;2,"",F85*G85)</x:f>
      </x:c>
      <x:c r="I85" s="15"/>
      <x:c r="J85" s="15"/>
      <x:c r="K85" s="15"/>
      <x:c r="L85" s="15"/>
      <x:c r="M85" s="17" t="str">
        <x:f>IF(COUNTA(A85:C85,E85:G85,I85:L85)=0,"",IF(OR(A85="",B85="",C85="",E85="",I85="",H85=""),"Missing input",IF(COUNTIF($A$8:$A$507,A85)&gt;1,"Duplicate entry ID",IF(D85="Unallocated","Check task ID","Ready"))))</x:f>
      </x:c>
    </x:row>
    <x:row r="86" ht="24" customHeight="1">
      <x:c r="A86" s="15"/>
      <x:c r="B86" s="21"/>
      <x:c r="C86" s="15"/>
      <x:c r="D86" s="17" t="str">
        <x:f>IF(C86="","",IF(COUNTIF(Tasks!$A$8:$A$157,C86)=1,INDEX(Tasks!$B$8:$B$157,MATCH(C86,Tasks!$A$8:$A$157,0)),"Unallocated"))</x:f>
      </x:c>
      <x:c r="E86" s="15"/>
      <x:c r="F86" s="18"/>
      <x:c r="G86" s="19"/>
      <x:c r="H86" s="20" t="str">
        <x:f>IF(COUNT(F86:G86)&lt;2,"",F86*G86)</x:f>
      </x:c>
      <x:c r="I86" s="15"/>
      <x:c r="J86" s="15"/>
      <x:c r="K86" s="15"/>
      <x:c r="L86" s="15"/>
      <x:c r="M86" s="17" t="str">
        <x:f>IF(COUNTA(A86:C86,E86:G86,I86:L86)=0,"",IF(OR(A86="",B86="",C86="",E86="",I86="",H86=""),"Missing input",IF(COUNTIF($A$8:$A$507,A86)&gt;1,"Duplicate entry ID",IF(D86="Unallocated","Check task ID","Ready"))))</x:f>
      </x:c>
    </x:row>
    <x:row r="87" ht="24" customHeight="1">
      <x:c r="A87" s="15"/>
      <x:c r="B87" s="21"/>
      <x:c r="C87" s="15"/>
      <x:c r="D87" s="17" t="str">
        <x:f>IF(C87="","",IF(COUNTIF(Tasks!$A$8:$A$157,C87)=1,INDEX(Tasks!$B$8:$B$157,MATCH(C87,Tasks!$A$8:$A$157,0)),"Unallocated"))</x:f>
      </x:c>
      <x:c r="E87" s="15"/>
      <x:c r="F87" s="18"/>
      <x:c r="G87" s="19"/>
      <x:c r="H87" s="20" t="str">
        <x:f>IF(COUNT(F87:G87)&lt;2,"",F87*G87)</x:f>
      </x:c>
      <x:c r="I87" s="15"/>
      <x:c r="J87" s="15"/>
      <x:c r="K87" s="15"/>
      <x:c r="L87" s="15"/>
      <x:c r="M87" s="17" t="str">
        <x:f>IF(COUNTA(A87:C87,E87:G87,I87:L87)=0,"",IF(OR(A87="",B87="",C87="",E87="",I87="",H87=""),"Missing input",IF(COUNTIF($A$8:$A$507,A87)&gt;1,"Duplicate entry ID",IF(D87="Unallocated","Check task ID","Ready"))))</x:f>
      </x:c>
    </x:row>
    <x:row r="88" ht="24" customHeight="1">
      <x:c r="A88" s="15"/>
      <x:c r="B88" s="21"/>
      <x:c r="C88" s="15"/>
      <x:c r="D88" s="17" t="str">
        <x:f>IF(C88="","",IF(COUNTIF(Tasks!$A$8:$A$157,C88)=1,INDEX(Tasks!$B$8:$B$157,MATCH(C88,Tasks!$A$8:$A$157,0)),"Unallocated"))</x:f>
      </x:c>
      <x:c r="E88" s="15"/>
      <x:c r="F88" s="18"/>
      <x:c r="G88" s="19"/>
      <x:c r="H88" s="20" t="str">
        <x:f>IF(COUNT(F88:G88)&lt;2,"",F88*G88)</x:f>
      </x:c>
      <x:c r="I88" s="15"/>
      <x:c r="J88" s="15"/>
      <x:c r="K88" s="15"/>
      <x:c r="L88" s="15"/>
      <x:c r="M88" s="17" t="str">
        <x:f>IF(COUNTA(A88:C88,E88:G88,I88:L88)=0,"",IF(OR(A88="",B88="",C88="",E88="",I88="",H88=""),"Missing input",IF(COUNTIF($A$8:$A$507,A88)&gt;1,"Duplicate entry ID",IF(D88="Unallocated","Check task ID","Ready"))))</x:f>
      </x:c>
    </x:row>
    <x:row r="89" ht="24" customHeight="1">
      <x:c r="A89" s="15"/>
      <x:c r="B89" s="21"/>
      <x:c r="C89" s="15"/>
      <x:c r="D89" s="17" t="str">
        <x:f>IF(C89="","",IF(COUNTIF(Tasks!$A$8:$A$157,C89)=1,INDEX(Tasks!$B$8:$B$157,MATCH(C89,Tasks!$A$8:$A$157,0)),"Unallocated"))</x:f>
      </x:c>
      <x:c r="E89" s="15"/>
      <x:c r="F89" s="18"/>
      <x:c r="G89" s="19"/>
      <x:c r="H89" s="20" t="str">
        <x:f>IF(COUNT(F89:G89)&lt;2,"",F89*G89)</x:f>
      </x:c>
      <x:c r="I89" s="15"/>
      <x:c r="J89" s="15"/>
      <x:c r="K89" s="15"/>
      <x:c r="L89" s="15"/>
      <x:c r="M89" s="17" t="str">
        <x:f>IF(COUNTA(A89:C89,E89:G89,I89:L89)=0,"",IF(OR(A89="",B89="",C89="",E89="",I89="",H89=""),"Missing input",IF(COUNTIF($A$8:$A$507,A89)&gt;1,"Duplicate entry ID",IF(D89="Unallocated","Check task ID","Ready"))))</x:f>
      </x:c>
    </x:row>
    <x:row r="90" ht="24" customHeight="1">
      <x:c r="A90" s="15"/>
      <x:c r="B90" s="21"/>
      <x:c r="C90" s="15"/>
      <x:c r="D90" s="17" t="str">
        <x:f>IF(C90="","",IF(COUNTIF(Tasks!$A$8:$A$157,C90)=1,INDEX(Tasks!$B$8:$B$157,MATCH(C90,Tasks!$A$8:$A$157,0)),"Unallocated"))</x:f>
      </x:c>
      <x:c r="E90" s="15"/>
      <x:c r="F90" s="18"/>
      <x:c r="G90" s="19"/>
      <x:c r="H90" s="20" t="str">
        <x:f>IF(COUNT(F90:G90)&lt;2,"",F90*G90)</x:f>
      </x:c>
      <x:c r="I90" s="15"/>
      <x:c r="J90" s="15"/>
      <x:c r="K90" s="15"/>
      <x:c r="L90" s="15"/>
      <x:c r="M90" s="17" t="str">
        <x:f>IF(COUNTA(A90:C90,E90:G90,I90:L90)=0,"",IF(OR(A90="",B90="",C90="",E90="",I90="",H90=""),"Missing input",IF(COUNTIF($A$8:$A$507,A90)&gt;1,"Duplicate entry ID",IF(D90="Unallocated","Check task ID","Ready"))))</x:f>
      </x:c>
    </x:row>
    <x:row r="91" ht="24" customHeight="1">
      <x:c r="A91" s="15"/>
      <x:c r="B91" s="21"/>
      <x:c r="C91" s="15"/>
      <x:c r="D91" s="17" t="str">
        <x:f>IF(C91="","",IF(COUNTIF(Tasks!$A$8:$A$157,C91)=1,INDEX(Tasks!$B$8:$B$157,MATCH(C91,Tasks!$A$8:$A$157,0)),"Unallocated"))</x:f>
      </x:c>
      <x:c r="E91" s="15"/>
      <x:c r="F91" s="18"/>
      <x:c r="G91" s="19"/>
      <x:c r="H91" s="20" t="str">
        <x:f>IF(COUNT(F91:G91)&lt;2,"",F91*G91)</x:f>
      </x:c>
      <x:c r="I91" s="15"/>
      <x:c r="J91" s="15"/>
      <x:c r="K91" s="15"/>
      <x:c r="L91" s="15"/>
      <x:c r="M91" s="17" t="str">
        <x:f>IF(COUNTA(A91:C91,E91:G91,I91:L91)=0,"",IF(OR(A91="",B91="",C91="",E91="",I91="",H91=""),"Missing input",IF(COUNTIF($A$8:$A$507,A91)&gt;1,"Duplicate entry ID",IF(D91="Unallocated","Check task ID","Ready"))))</x:f>
      </x:c>
    </x:row>
    <x:row r="92" ht="24" customHeight="1">
      <x:c r="A92" s="15"/>
      <x:c r="B92" s="21"/>
      <x:c r="C92" s="15"/>
      <x:c r="D92" s="17" t="str">
        <x:f>IF(C92="","",IF(COUNTIF(Tasks!$A$8:$A$157,C92)=1,INDEX(Tasks!$B$8:$B$157,MATCH(C92,Tasks!$A$8:$A$157,0)),"Unallocated"))</x:f>
      </x:c>
      <x:c r="E92" s="15"/>
      <x:c r="F92" s="18"/>
      <x:c r="G92" s="19"/>
      <x:c r="H92" s="20" t="str">
        <x:f>IF(COUNT(F92:G92)&lt;2,"",F92*G92)</x:f>
      </x:c>
      <x:c r="I92" s="15"/>
      <x:c r="J92" s="15"/>
      <x:c r="K92" s="15"/>
      <x:c r="L92" s="15"/>
      <x:c r="M92" s="17" t="str">
        <x:f>IF(COUNTA(A92:C92,E92:G92,I92:L92)=0,"",IF(OR(A92="",B92="",C92="",E92="",I92="",H92=""),"Missing input",IF(COUNTIF($A$8:$A$507,A92)&gt;1,"Duplicate entry ID",IF(D92="Unallocated","Check task ID","Ready"))))</x:f>
      </x:c>
    </x:row>
    <x:row r="93" ht="24" customHeight="1">
      <x:c r="A93" s="15"/>
      <x:c r="B93" s="21"/>
      <x:c r="C93" s="15"/>
      <x:c r="D93" s="17" t="str">
        <x:f>IF(C93="","",IF(COUNTIF(Tasks!$A$8:$A$157,C93)=1,INDEX(Tasks!$B$8:$B$157,MATCH(C93,Tasks!$A$8:$A$157,0)),"Unallocated"))</x:f>
      </x:c>
      <x:c r="E93" s="15"/>
      <x:c r="F93" s="18"/>
      <x:c r="G93" s="19"/>
      <x:c r="H93" s="20" t="str">
        <x:f>IF(COUNT(F93:G93)&lt;2,"",F93*G93)</x:f>
      </x:c>
      <x:c r="I93" s="15"/>
      <x:c r="J93" s="15"/>
      <x:c r="K93" s="15"/>
      <x:c r="L93" s="15"/>
      <x:c r="M93" s="17" t="str">
        <x:f>IF(COUNTA(A93:C93,E93:G93,I93:L93)=0,"",IF(OR(A93="",B93="",C93="",E93="",I93="",H93=""),"Missing input",IF(COUNTIF($A$8:$A$507,A93)&gt;1,"Duplicate entry ID",IF(D93="Unallocated","Check task ID","Ready"))))</x:f>
      </x:c>
    </x:row>
    <x:row r="94" ht="24" customHeight="1">
      <x:c r="A94" s="15"/>
      <x:c r="B94" s="21"/>
      <x:c r="C94" s="15"/>
      <x:c r="D94" s="17" t="str">
        <x:f>IF(C94="","",IF(COUNTIF(Tasks!$A$8:$A$157,C94)=1,INDEX(Tasks!$B$8:$B$157,MATCH(C94,Tasks!$A$8:$A$157,0)),"Unallocated"))</x:f>
      </x:c>
      <x:c r="E94" s="15"/>
      <x:c r="F94" s="18"/>
      <x:c r="G94" s="19"/>
      <x:c r="H94" s="20" t="str">
        <x:f>IF(COUNT(F94:G94)&lt;2,"",F94*G94)</x:f>
      </x:c>
      <x:c r="I94" s="15"/>
      <x:c r="J94" s="15"/>
      <x:c r="K94" s="15"/>
      <x:c r="L94" s="15"/>
      <x:c r="M94" s="17" t="str">
        <x:f>IF(COUNTA(A94:C94,E94:G94,I94:L94)=0,"",IF(OR(A94="",B94="",C94="",E94="",I94="",H94=""),"Missing input",IF(COUNTIF($A$8:$A$507,A94)&gt;1,"Duplicate entry ID",IF(D94="Unallocated","Check task ID","Ready"))))</x:f>
      </x:c>
    </x:row>
    <x:row r="95" ht="24" customHeight="1">
      <x:c r="A95" s="15"/>
      <x:c r="B95" s="21"/>
      <x:c r="C95" s="15"/>
      <x:c r="D95" s="17" t="str">
        <x:f>IF(C95="","",IF(COUNTIF(Tasks!$A$8:$A$157,C95)=1,INDEX(Tasks!$B$8:$B$157,MATCH(C95,Tasks!$A$8:$A$157,0)),"Unallocated"))</x:f>
      </x:c>
      <x:c r="E95" s="15"/>
      <x:c r="F95" s="18"/>
      <x:c r="G95" s="19"/>
      <x:c r="H95" s="20" t="str">
        <x:f>IF(COUNT(F95:G95)&lt;2,"",F95*G95)</x:f>
      </x:c>
      <x:c r="I95" s="15"/>
      <x:c r="J95" s="15"/>
      <x:c r="K95" s="15"/>
      <x:c r="L95" s="15"/>
      <x:c r="M95" s="17" t="str">
        <x:f>IF(COUNTA(A95:C95,E95:G95,I95:L95)=0,"",IF(OR(A95="",B95="",C95="",E95="",I95="",H95=""),"Missing input",IF(COUNTIF($A$8:$A$507,A95)&gt;1,"Duplicate entry ID",IF(D95="Unallocated","Check task ID","Ready"))))</x:f>
      </x:c>
    </x:row>
    <x:row r="96" ht="24" customHeight="1">
      <x:c r="A96" s="15"/>
      <x:c r="B96" s="21"/>
      <x:c r="C96" s="15"/>
      <x:c r="D96" s="17" t="str">
        <x:f>IF(C96="","",IF(COUNTIF(Tasks!$A$8:$A$157,C96)=1,INDEX(Tasks!$B$8:$B$157,MATCH(C96,Tasks!$A$8:$A$157,0)),"Unallocated"))</x:f>
      </x:c>
      <x:c r="E96" s="15"/>
      <x:c r="F96" s="18"/>
      <x:c r="G96" s="19"/>
      <x:c r="H96" s="20" t="str">
        <x:f>IF(COUNT(F96:G96)&lt;2,"",F96*G96)</x:f>
      </x:c>
      <x:c r="I96" s="15"/>
      <x:c r="J96" s="15"/>
      <x:c r="K96" s="15"/>
      <x:c r="L96" s="15"/>
      <x:c r="M96" s="17" t="str">
        <x:f>IF(COUNTA(A96:C96,E96:G96,I96:L96)=0,"",IF(OR(A96="",B96="",C96="",E96="",I96="",H96=""),"Missing input",IF(COUNTIF($A$8:$A$507,A96)&gt;1,"Duplicate entry ID",IF(D96="Unallocated","Check task ID","Ready"))))</x:f>
      </x:c>
    </x:row>
    <x:row r="97" ht="24" customHeight="1">
      <x:c r="A97" s="15"/>
      <x:c r="B97" s="21"/>
      <x:c r="C97" s="15"/>
      <x:c r="D97" s="17" t="str">
        <x:f>IF(C97="","",IF(COUNTIF(Tasks!$A$8:$A$157,C97)=1,INDEX(Tasks!$B$8:$B$157,MATCH(C97,Tasks!$A$8:$A$157,0)),"Unallocated"))</x:f>
      </x:c>
      <x:c r="E97" s="15"/>
      <x:c r="F97" s="18"/>
      <x:c r="G97" s="19"/>
      <x:c r="H97" s="20" t="str">
        <x:f>IF(COUNT(F97:G97)&lt;2,"",F97*G97)</x:f>
      </x:c>
      <x:c r="I97" s="15"/>
      <x:c r="J97" s="15"/>
      <x:c r="K97" s="15"/>
      <x:c r="L97" s="15"/>
      <x:c r="M97" s="17" t="str">
        <x:f>IF(COUNTA(A97:C97,E97:G97,I97:L97)=0,"",IF(OR(A97="",B97="",C97="",E97="",I97="",H97=""),"Missing input",IF(COUNTIF($A$8:$A$507,A97)&gt;1,"Duplicate entry ID",IF(D97="Unallocated","Check task ID","Ready"))))</x:f>
      </x:c>
    </x:row>
    <x:row r="98" ht="24" customHeight="1">
      <x:c r="A98" s="15"/>
      <x:c r="B98" s="21"/>
      <x:c r="C98" s="15"/>
      <x:c r="D98" s="17" t="str">
        <x:f>IF(C98="","",IF(COUNTIF(Tasks!$A$8:$A$157,C98)=1,INDEX(Tasks!$B$8:$B$157,MATCH(C98,Tasks!$A$8:$A$157,0)),"Unallocated"))</x:f>
      </x:c>
      <x:c r="E98" s="15"/>
      <x:c r="F98" s="18"/>
      <x:c r="G98" s="19"/>
      <x:c r="H98" s="20" t="str">
        <x:f>IF(COUNT(F98:G98)&lt;2,"",F98*G98)</x:f>
      </x:c>
      <x:c r="I98" s="15"/>
      <x:c r="J98" s="15"/>
      <x:c r="K98" s="15"/>
      <x:c r="L98" s="15"/>
      <x:c r="M98" s="17" t="str">
        <x:f>IF(COUNTA(A98:C98,E98:G98,I98:L98)=0,"",IF(OR(A98="",B98="",C98="",E98="",I98="",H98=""),"Missing input",IF(COUNTIF($A$8:$A$507,A98)&gt;1,"Duplicate entry ID",IF(D98="Unallocated","Check task ID","Ready"))))</x:f>
      </x:c>
    </x:row>
    <x:row r="99" ht="24" customHeight="1">
      <x:c r="A99" s="15"/>
      <x:c r="B99" s="21"/>
      <x:c r="C99" s="15"/>
      <x:c r="D99" s="17" t="str">
        <x:f>IF(C99="","",IF(COUNTIF(Tasks!$A$8:$A$157,C99)=1,INDEX(Tasks!$B$8:$B$157,MATCH(C99,Tasks!$A$8:$A$157,0)),"Unallocated"))</x:f>
      </x:c>
      <x:c r="E99" s="15"/>
      <x:c r="F99" s="18"/>
      <x:c r="G99" s="19"/>
      <x:c r="H99" s="20" t="str">
        <x:f>IF(COUNT(F99:G99)&lt;2,"",F99*G99)</x:f>
      </x:c>
      <x:c r="I99" s="15"/>
      <x:c r="J99" s="15"/>
      <x:c r="K99" s="15"/>
      <x:c r="L99" s="15"/>
      <x:c r="M99" s="17" t="str">
        <x:f>IF(COUNTA(A99:C99,E99:G99,I99:L99)=0,"",IF(OR(A99="",B99="",C99="",E99="",I99="",H99=""),"Missing input",IF(COUNTIF($A$8:$A$507,A99)&gt;1,"Duplicate entry ID",IF(D99="Unallocated","Check task ID","Ready"))))</x:f>
      </x:c>
    </x:row>
    <x:row r="100" ht="24" customHeight="1">
      <x:c r="A100" s="15"/>
      <x:c r="B100" s="21"/>
      <x:c r="C100" s="15"/>
      <x:c r="D100" s="17" t="str">
        <x:f>IF(C100="","",IF(COUNTIF(Tasks!$A$8:$A$157,C100)=1,INDEX(Tasks!$B$8:$B$157,MATCH(C100,Tasks!$A$8:$A$157,0)),"Unallocated"))</x:f>
      </x:c>
      <x:c r="E100" s="15"/>
      <x:c r="F100" s="18"/>
      <x:c r="G100" s="19"/>
      <x:c r="H100" s="20" t="str">
        <x:f>IF(COUNT(F100:G100)&lt;2,"",F100*G100)</x:f>
      </x:c>
      <x:c r="I100" s="15"/>
      <x:c r="J100" s="15"/>
      <x:c r="K100" s="15"/>
      <x:c r="L100" s="15"/>
      <x:c r="M100" s="17" t="str">
        <x:f>IF(COUNTA(A100:C100,E100:G100,I100:L100)=0,"",IF(OR(A100="",B100="",C100="",E100="",I100="",H100=""),"Missing input",IF(COUNTIF($A$8:$A$507,A100)&gt;1,"Duplicate entry ID",IF(D100="Unallocated","Check task ID","Ready"))))</x:f>
      </x:c>
    </x:row>
    <x:row r="101" ht="24" customHeight="1">
      <x:c r="A101" s="15"/>
      <x:c r="B101" s="21"/>
      <x:c r="C101" s="15"/>
      <x:c r="D101" s="17" t="str">
        <x:f>IF(C101="","",IF(COUNTIF(Tasks!$A$8:$A$157,C101)=1,INDEX(Tasks!$B$8:$B$157,MATCH(C101,Tasks!$A$8:$A$157,0)),"Unallocated"))</x:f>
      </x:c>
      <x:c r="E101" s="15"/>
      <x:c r="F101" s="18"/>
      <x:c r="G101" s="19"/>
      <x:c r="H101" s="20" t="str">
        <x:f>IF(COUNT(F101:G101)&lt;2,"",F101*G101)</x:f>
      </x:c>
      <x:c r="I101" s="15"/>
      <x:c r="J101" s="15"/>
      <x:c r="K101" s="15"/>
      <x:c r="L101" s="15"/>
      <x:c r="M101" s="17" t="str">
        <x:f>IF(COUNTA(A101:C101,E101:G101,I101:L101)=0,"",IF(OR(A101="",B101="",C101="",E101="",I101="",H101=""),"Missing input",IF(COUNTIF($A$8:$A$507,A101)&gt;1,"Duplicate entry ID",IF(D101="Unallocated","Check task ID","Ready"))))</x:f>
      </x:c>
    </x:row>
    <x:row r="102" ht="24" customHeight="1">
      <x:c r="A102" s="15"/>
      <x:c r="B102" s="21"/>
      <x:c r="C102" s="15"/>
      <x:c r="D102" s="17" t="str">
        <x:f>IF(C102="","",IF(COUNTIF(Tasks!$A$8:$A$157,C102)=1,INDEX(Tasks!$B$8:$B$157,MATCH(C102,Tasks!$A$8:$A$157,0)),"Unallocated"))</x:f>
      </x:c>
      <x:c r="E102" s="15"/>
      <x:c r="F102" s="18"/>
      <x:c r="G102" s="19"/>
      <x:c r="H102" s="20" t="str">
        <x:f>IF(COUNT(F102:G102)&lt;2,"",F102*G102)</x:f>
      </x:c>
      <x:c r="I102" s="15"/>
      <x:c r="J102" s="15"/>
      <x:c r="K102" s="15"/>
      <x:c r="L102" s="15"/>
      <x:c r="M102" s="17" t="str">
        <x:f>IF(COUNTA(A102:C102,E102:G102,I102:L102)=0,"",IF(OR(A102="",B102="",C102="",E102="",I102="",H102=""),"Missing input",IF(COUNTIF($A$8:$A$507,A102)&gt;1,"Duplicate entry ID",IF(D102="Unallocated","Check task ID","Ready"))))</x:f>
      </x:c>
    </x:row>
    <x:row r="103" ht="24" customHeight="1">
      <x:c r="A103" s="15"/>
      <x:c r="B103" s="21"/>
      <x:c r="C103" s="15"/>
      <x:c r="D103" s="17" t="str">
        <x:f>IF(C103="","",IF(COUNTIF(Tasks!$A$8:$A$157,C103)=1,INDEX(Tasks!$B$8:$B$157,MATCH(C103,Tasks!$A$8:$A$157,0)),"Unallocated"))</x:f>
      </x:c>
      <x:c r="E103" s="15"/>
      <x:c r="F103" s="18"/>
      <x:c r="G103" s="19"/>
      <x:c r="H103" s="20" t="str">
        <x:f>IF(COUNT(F103:G103)&lt;2,"",F103*G103)</x:f>
      </x:c>
      <x:c r="I103" s="15"/>
      <x:c r="J103" s="15"/>
      <x:c r="K103" s="15"/>
      <x:c r="L103" s="15"/>
      <x:c r="M103" s="17" t="str">
        <x:f>IF(COUNTA(A103:C103,E103:G103,I103:L103)=0,"",IF(OR(A103="",B103="",C103="",E103="",I103="",H103=""),"Missing input",IF(COUNTIF($A$8:$A$507,A103)&gt;1,"Duplicate entry ID",IF(D103="Unallocated","Check task ID","Ready"))))</x:f>
      </x:c>
    </x:row>
    <x:row r="104" ht="24" customHeight="1">
      <x:c r="A104" s="15"/>
      <x:c r="B104" s="21"/>
      <x:c r="C104" s="15"/>
      <x:c r="D104" s="17" t="str">
        <x:f>IF(C104="","",IF(COUNTIF(Tasks!$A$8:$A$157,C104)=1,INDEX(Tasks!$B$8:$B$157,MATCH(C104,Tasks!$A$8:$A$157,0)),"Unallocated"))</x:f>
      </x:c>
      <x:c r="E104" s="15"/>
      <x:c r="F104" s="18"/>
      <x:c r="G104" s="19"/>
      <x:c r="H104" s="20" t="str">
        <x:f>IF(COUNT(F104:G104)&lt;2,"",F104*G104)</x:f>
      </x:c>
      <x:c r="I104" s="15"/>
      <x:c r="J104" s="15"/>
      <x:c r="K104" s="15"/>
      <x:c r="L104" s="15"/>
      <x:c r="M104" s="17" t="str">
        <x:f>IF(COUNTA(A104:C104,E104:G104,I104:L104)=0,"",IF(OR(A104="",B104="",C104="",E104="",I104="",H104=""),"Missing input",IF(COUNTIF($A$8:$A$507,A104)&gt;1,"Duplicate entry ID",IF(D104="Unallocated","Check task ID","Ready"))))</x:f>
      </x:c>
    </x:row>
    <x:row r="105" ht="24" customHeight="1">
      <x:c r="A105" s="15"/>
      <x:c r="B105" s="21"/>
      <x:c r="C105" s="15"/>
      <x:c r="D105" s="17" t="str">
        <x:f>IF(C105="","",IF(COUNTIF(Tasks!$A$8:$A$157,C105)=1,INDEX(Tasks!$B$8:$B$157,MATCH(C105,Tasks!$A$8:$A$157,0)),"Unallocated"))</x:f>
      </x:c>
      <x:c r="E105" s="15"/>
      <x:c r="F105" s="18"/>
      <x:c r="G105" s="19"/>
      <x:c r="H105" s="20" t="str">
        <x:f>IF(COUNT(F105:G105)&lt;2,"",F105*G105)</x:f>
      </x:c>
      <x:c r="I105" s="15"/>
      <x:c r="J105" s="15"/>
      <x:c r="K105" s="15"/>
      <x:c r="L105" s="15"/>
      <x:c r="M105" s="17" t="str">
        <x:f>IF(COUNTA(A105:C105,E105:G105,I105:L105)=0,"",IF(OR(A105="",B105="",C105="",E105="",I105="",H105=""),"Missing input",IF(COUNTIF($A$8:$A$507,A105)&gt;1,"Duplicate entry ID",IF(D105="Unallocated","Check task ID","Ready"))))</x:f>
      </x:c>
    </x:row>
    <x:row r="106" ht="24" customHeight="1">
      <x:c r="A106" s="15"/>
      <x:c r="B106" s="21"/>
      <x:c r="C106" s="15"/>
      <x:c r="D106" s="17" t="str">
        <x:f>IF(C106="","",IF(COUNTIF(Tasks!$A$8:$A$157,C106)=1,INDEX(Tasks!$B$8:$B$157,MATCH(C106,Tasks!$A$8:$A$157,0)),"Unallocated"))</x:f>
      </x:c>
      <x:c r="E106" s="15"/>
      <x:c r="F106" s="18"/>
      <x:c r="G106" s="19"/>
      <x:c r="H106" s="20" t="str">
        <x:f>IF(COUNT(F106:G106)&lt;2,"",F106*G106)</x:f>
      </x:c>
      <x:c r="I106" s="15"/>
      <x:c r="J106" s="15"/>
      <x:c r="K106" s="15"/>
      <x:c r="L106" s="15"/>
      <x:c r="M106" s="17" t="str">
        <x:f>IF(COUNTA(A106:C106,E106:G106,I106:L106)=0,"",IF(OR(A106="",B106="",C106="",E106="",I106="",H106=""),"Missing input",IF(COUNTIF($A$8:$A$507,A106)&gt;1,"Duplicate entry ID",IF(D106="Unallocated","Check task ID","Ready"))))</x:f>
      </x:c>
    </x:row>
    <x:row r="107" ht="24" customHeight="1">
      <x:c r="A107" s="15"/>
      <x:c r="B107" s="21"/>
      <x:c r="C107" s="15"/>
      <x:c r="D107" s="17" t="str">
        <x:f>IF(C107="","",IF(COUNTIF(Tasks!$A$8:$A$157,C107)=1,INDEX(Tasks!$B$8:$B$157,MATCH(C107,Tasks!$A$8:$A$157,0)),"Unallocated"))</x:f>
      </x:c>
      <x:c r="E107" s="15"/>
      <x:c r="F107" s="18"/>
      <x:c r="G107" s="19"/>
      <x:c r="H107" s="20" t="str">
        <x:f>IF(COUNT(F107:G107)&lt;2,"",F107*G107)</x:f>
      </x:c>
      <x:c r="I107" s="15"/>
      <x:c r="J107" s="15"/>
      <x:c r="K107" s="15"/>
      <x:c r="L107" s="15"/>
      <x:c r="M107" s="17" t="str">
        <x:f>IF(COUNTA(A107:C107,E107:G107,I107:L107)=0,"",IF(OR(A107="",B107="",C107="",E107="",I107="",H107=""),"Missing input",IF(COUNTIF($A$8:$A$507,A107)&gt;1,"Duplicate entry ID",IF(D107="Unallocated","Check task ID","Ready"))))</x:f>
      </x:c>
    </x:row>
    <x:row r="108" ht="24" customHeight="1">
      <x:c r="A108" s="15"/>
      <x:c r="B108" s="21"/>
      <x:c r="C108" s="15"/>
      <x:c r="D108" s="17" t="str">
        <x:f>IF(C108="","",IF(COUNTIF(Tasks!$A$8:$A$157,C108)=1,INDEX(Tasks!$B$8:$B$157,MATCH(C108,Tasks!$A$8:$A$157,0)),"Unallocated"))</x:f>
      </x:c>
      <x:c r="E108" s="15"/>
      <x:c r="F108" s="18"/>
      <x:c r="G108" s="19"/>
      <x:c r="H108" s="20" t="str">
        <x:f>IF(COUNT(F108:G108)&lt;2,"",F108*G108)</x:f>
      </x:c>
      <x:c r="I108" s="15"/>
      <x:c r="J108" s="15"/>
      <x:c r="K108" s="15"/>
      <x:c r="L108" s="15"/>
      <x:c r="M108" s="17" t="str">
        <x:f>IF(COUNTA(A108:C108,E108:G108,I108:L108)=0,"",IF(OR(A108="",B108="",C108="",E108="",I108="",H108=""),"Missing input",IF(COUNTIF($A$8:$A$507,A108)&gt;1,"Duplicate entry ID",IF(D108="Unallocated","Check task ID","Ready"))))</x:f>
      </x:c>
    </x:row>
    <x:row r="109" ht="24" customHeight="1">
      <x:c r="A109" s="15"/>
      <x:c r="B109" s="21"/>
      <x:c r="C109" s="15"/>
      <x:c r="D109" s="17" t="str">
        <x:f>IF(C109="","",IF(COUNTIF(Tasks!$A$8:$A$157,C109)=1,INDEX(Tasks!$B$8:$B$157,MATCH(C109,Tasks!$A$8:$A$157,0)),"Unallocated"))</x:f>
      </x:c>
      <x:c r="E109" s="15"/>
      <x:c r="F109" s="18"/>
      <x:c r="G109" s="19"/>
      <x:c r="H109" s="20" t="str">
        <x:f>IF(COUNT(F109:G109)&lt;2,"",F109*G109)</x:f>
      </x:c>
      <x:c r="I109" s="15"/>
      <x:c r="J109" s="15"/>
      <x:c r="K109" s="15"/>
      <x:c r="L109" s="15"/>
      <x:c r="M109" s="17" t="str">
        <x:f>IF(COUNTA(A109:C109,E109:G109,I109:L109)=0,"",IF(OR(A109="",B109="",C109="",E109="",I109="",H109=""),"Missing input",IF(COUNTIF($A$8:$A$507,A109)&gt;1,"Duplicate entry ID",IF(D109="Unallocated","Check task ID","Ready"))))</x:f>
      </x:c>
    </x:row>
    <x:row r="110" ht="24" customHeight="1">
      <x:c r="A110" s="15"/>
      <x:c r="B110" s="21"/>
      <x:c r="C110" s="15"/>
      <x:c r="D110" s="17" t="str">
        <x:f>IF(C110="","",IF(COUNTIF(Tasks!$A$8:$A$157,C110)=1,INDEX(Tasks!$B$8:$B$157,MATCH(C110,Tasks!$A$8:$A$157,0)),"Unallocated"))</x:f>
      </x:c>
      <x:c r="E110" s="15"/>
      <x:c r="F110" s="18"/>
      <x:c r="G110" s="19"/>
      <x:c r="H110" s="20" t="str">
        <x:f>IF(COUNT(F110:G110)&lt;2,"",F110*G110)</x:f>
      </x:c>
      <x:c r="I110" s="15"/>
      <x:c r="J110" s="15"/>
      <x:c r="K110" s="15"/>
      <x:c r="L110" s="15"/>
      <x:c r="M110" s="17" t="str">
        <x:f>IF(COUNTA(A110:C110,E110:G110,I110:L110)=0,"",IF(OR(A110="",B110="",C110="",E110="",I110="",H110=""),"Missing input",IF(COUNTIF($A$8:$A$507,A110)&gt;1,"Duplicate entry ID",IF(D110="Unallocated","Check task ID","Ready"))))</x:f>
      </x:c>
    </x:row>
    <x:row r="111" ht="24" customHeight="1">
      <x:c r="A111" s="15"/>
      <x:c r="B111" s="21"/>
      <x:c r="C111" s="15"/>
      <x:c r="D111" s="17" t="str">
        <x:f>IF(C111="","",IF(COUNTIF(Tasks!$A$8:$A$157,C111)=1,INDEX(Tasks!$B$8:$B$157,MATCH(C111,Tasks!$A$8:$A$157,0)),"Unallocated"))</x:f>
      </x:c>
      <x:c r="E111" s="15"/>
      <x:c r="F111" s="18"/>
      <x:c r="G111" s="19"/>
      <x:c r="H111" s="20" t="str">
        <x:f>IF(COUNT(F111:G111)&lt;2,"",F111*G111)</x:f>
      </x:c>
      <x:c r="I111" s="15"/>
      <x:c r="J111" s="15"/>
      <x:c r="K111" s="15"/>
      <x:c r="L111" s="15"/>
      <x:c r="M111" s="17" t="str">
        <x:f>IF(COUNTA(A111:C111,E111:G111,I111:L111)=0,"",IF(OR(A111="",B111="",C111="",E111="",I111="",H111=""),"Missing input",IF(COUNTIF($A$8:$A$507,A111)&gt;1,"Duplicate entry ID",IF(D111="Unallocated","Check task ID","Ready"))))</x:f>
      </x:c>
    </x:row>
    <x:row r="112" ht="24" customHeight="1">
      <x:c r="A112" s="15"/>
      <x:c r="B112" s="21"/>
      <x:c r="C112" s="15"/>
      <x:c r="D112" s="17" t="str">
        <x:f>IF(C112="","",IF(COUNTIF(Tasks!$A$8:$A$157,C112)=1,INDEX(Tasks!$B$8:$B$157,MATCH(C112,Tasks!$A$8:$A$157,0)),"Unallocated"))</x:f>
      </x:c>
      <x:c r="E112" s="15"/>
      <x:c r="F112" s="18"/>
      <x:c r="G112" s="19"/>
      <x:c r="H112" s="20" t="str">
        <x:f>IF(COUNT(F112:G112)&lt;2,"",F112*G112)</x:f>
      </x:c>
      <x:c r="I112" s="15"/>
      <x:c r="J112" s="15"/>
      <x:c r="K112" s="15"/>
      <x:c r="L112" s="15"/>
      <x:c r="M112" s="17" t="str">
        <x:f>IF(COUNTA(A112:C112,E112:G112,I112:L112)=0,"",IF(OR(A112="",B112="",C112="",E112="",I112="",H112=""),"Missing input",IF(COUNTIF($A$8:$A$507,A112)&gt;1,"Duplicate entry ID",IF(D112="Unallocated","Check task ID","Ready"))))</x:f>
      </x:c>
    </x:row>
    <x:row r="113" ht="24" customHeight="1">
      <x:c r="A113" s="15"/>
      <x:c r="B113" s="21"/>
      <x:c r="C113" s="15"/>
      <x:c r="D113" s="17" t="str">
        <x:f>IF(C113="","",IF(COUNTIF(Tasks!$A$8:$A$157,C113)=1,INDEX(Tasks!$B$8:$B$157,MATCH(C113,Tasks!$A$8:$A$157,0)),"Unallocated"))</x:f>
      </x:c>
      <x:c r="E113" s="15"/>
      <x:c r="F113" s="18"/>
      <x:c r="G113" s="19"/>
      <x:c r="H113" s="20" t="str">
        <x:f>IF(COUNT(F113:G113)&lt;2,"",F113*G113)</x:f>
      </x:c>
      <x:c r="I113" s="15"/>
      <x:c r="J113" s="15"/>
      <x:c r="K113" s="15"/>
      <x:c r="L113" s="15"/>
      <x:c r="M113" s="17" t="str">
        <x:f>IF(COUNTA(A113:C113,E113:G113,I113:L113)=0,"",IF(OR(A113="",B113="",C113="",E113="",I113="",H113=""),"Missing input",IF(COUNTIF($A$8:$A$507,A113)&gt;1,"Duplicate entry ID",IF(D113="Unallocated","Check task ID","Ready"))))</x:f>
      </x:c>
    </x:row>
    <x:row r="114" ht="24" customHeight="1">
      <x:c r="A114" s="15"/>
      <x:c r="B114" s="21"/>
      <x:c r="C114" s="15"/>
      <x:c r="D114" s="17" t="str">
        <x:f>IF(C114="","",IF(COUNTIF(Tasks!$A$8:$A$157,C114)=1,INDEX(Tasks!$B$8:$B$157,MATCH(C114,Tasks!$A$8:$A$157,0)),"Unallocated"))</x:f>
      </x:c>
      <x:c r="E114" s="15"/>
      <x:c r="F114" s="18"/>
      <x:c r="G114" s="19"/>
      <x:c r="H114" s="20" t="str">
        <x:f>IF(COUNT(F114:G114)&lt;2,"",F114*G114)</x:f>
      </x:c>
      <x:c r="I114" s="15"/>
      <x:c r="J114" s="15"/>
      <x:c r="K114" s="15"/>
      <x:c r="L114" s="15"/>
      <x:c r="M114" s="17" t="str">
        <x:f>IF(COUNTA(A114:C114,E114:G114,I114:L114)=0,"",IF(OR(A114="",B114="",C114="",E114="",I114="",H114=""),"Missing input",IF(COUNTIF($A$8:$A$507,A114)&gt;1,"Duplicate entry ID",IF(D114="Unallocated","Check task ID","Ready"))))</x:f>
      </x:c>
    </x:row>
    <x:row r="115" ht="24" customHeight="1">
      <x:c r="A115" s="15"/>
      <x:c r="B115" s="21"/>
      <x:c r="C115" s="15"/>
      <x:c r="D115" s="17" t="str">
        <x:f>IF(C115="","",IF(COUNTIF(Tasks!$A$8:$A$157,C115)=1,INDEX(Tasks!$B$8:$B$157,MATCH(C115,Tasks!$A$8:$A$157,0)),"Unallocated"))</x:f>
      </x:c>
      <x:c r="E115" s="15"/>
      <x:c r="F115" s="18"/>
      <x:c r="G115" s="19"/>
      <x:c r="H115" s="20" t="str">
        <x:f>IF(COUNT(F115:G115)&lt;2,"",F115*G115)</x:f>
      </x:c>
      <x:c r="I115" s="15"/>
      <x:c r="J115" s="15"/>
      <x:c r="K115" s="15"/>
      <x:c r="L115" s="15"/>
      <x:c r="M115" s="17" t="str">
        <x:f>IF(COUNTA(A115:C115,E115:G115,I115:L115)=0,"",IF(OR(A115="",B115="",C115="",E115="",I115="",H115=""),"Missing input",IF(COUNTIF($A$8:$A$507,A115)&gt;1,"Duplicate entry ID",IF(D115="Unallocated","Check task ID","Ready"))))</x:f>
      </x:c>
    </x:row>
    <x:row r="116" ht="24" customHeight="1">
      <x:c r="A116" s="15"/>
      <x:c r="B116" s="21"/>
      <x:c r="C116" s="15"/>
      <x:c r="D116" s="17" t="str">
        <x:f>IF(C116="","",IF(COUNTIF(Tasks!$A$8:$A$157,C116)=1,INDEX(Tasks!$B$8:$B$157,MATCH(C116,Tasks!$A$8:$A$157,0)),"Unallocated"))</x:f>
      </x:c>
      <x:c r="E116" s="15"/>
      <x:c r="F116" s="18"/>
      <x:c r="G116" s="19"/>
      <x:c r="H116" s="20" t="str">
        <x:f>IF(COUNT(F116:G116)&lt;2,"",F116*G116)</x:f>
      </x:c>
      <x:c r="I116" s="15"/>
      <x:c r="J116" s="15"/>
      <x:c r="K116" s="15"/>
      <x:c r="L116" s="15"/>
      <x:c r="M116" s="17" t="str">
        <x:f>IF(COUNTA(A116:C116,E116:G116,I116:L116)=0,"",IF(OR(A116="",B116="",C116="",E116="",I116="",H116=""),"Missing input",IF(COUNTIF($A$8:$A$507,A116)&gt;1,"Duplicate entry ID",IF(D116="Unallocated","Check task ID","Ready"))))</x:f>
      </x:c>
    </x:row>
    <x:row r="117" ht="24" customHeight="1">
      <x:c r="A117" s="15"/>
      <x:c r="B117" s="21"/>
      <x:c r="C117" s="15"/>
      <x:c r="D117" s="17" t="str">
        <x:f>IF(C117="","",IF(COUNTIF(Tasks!$A$8:$A$157,C117)=1,INDEX(Tasks!$B$8:$B$157,MATCH(C117,Tasks!$A$8:$A$157,0)),"Unallocated"))</x:f>
      </x:c>
      <x:c r="E117" s="15"/>
      <x:c r="F117" s="18"/>
      <x:c r="G117" s="19"/>
      <x:c r="H117" s="20" t="str">
        <x:f>IF(COUNT(F117:G117)&lt;2,"",F117*G117)</x:f>
      </x:c>
      <x:c r="I117" s="15"/>
      <x:c r="J117" s="15"/>
      <x:c r="K117" s="15"/>
      <x:c r="L117" s="15"/>
      <x:c r="M117" s="17" t="str">
        <x:f>IF(COUNTA(A117:C117,E117:G117,I117:L117)=0,"",IF(OR(A117="",B117="",C117="",E117="",I117="",H117=""),"Missing input",IF(COUNTIF($A$8:$A$507,A117)&gt;1,"Duplicate entry ID",IF(D117="Unallocated","Check task ID","Ready"))))</x:f>
      </x:c>
    </x:row>
    <x:row r="118" ht="24" customHeight="1">
      <x:c r="A118" s="15"/>
      <x:c r="B118" s="21"/>
      <x:c r="C118" s="15"/>
      <x:c r="D118" s="17" t="str">
        <x:f>IF(C118="","",IF(COUNTIF(Tasks!$A$8:$A$157,C118)=1,INDEX(Tasks!$B$8:$B$157,MATCH(C118,Tasks!$A$8:$A$157,0)),"Unallocated"))</x:f>
      </x:c>
      <x:c r="E118" s="15"/>
      <x:c r="F118" s="18"/>
      <x:c r="G118" s="19"/>
      <x:c r="H118" s="20" t="str">
        <x:f>IF(COUNT(F118:G118)&lt;2,"",F118*G118)</x:f>
      </x:c>
      <x:c r="I118" s="15"/>
      <x:c r="J118" s="15"/>
      <x:c r="K118" s="15"/>
      <x:c r="L118" s="15"/>
      <x:c r="M118" s="17" t="str">
        <x:f>IF(COUNTA(A118:C118,E118:G118,I118:L118)=0,"",IF(OR(A118="",B118="",C118="",E118="",I118="",H118=""),"Missing input",IF(COUNTIF($A$8:$A$507,A118)&gt;1,"Duplicate entry ID",IF(D118="Unallocated","Check task ID","Ready"))))</x:f>
      </x:c>
    </x:row>
    <x:row r="119" ht="24" customHeight="1">
      <x:c r="A119" s="15"/>
      <x:c r="B119" s="21"/>
      <x:c r="C119" s="15"/>
      <x:c r="D119" s="17" t="str">
        <x:f>IF(C119="","",IF(COUNTIF(Tasks!$A$8:$A$157,C119)=1,INDEX(Tasks!$B$8:$B$157,MATCH(C119,Tasks!$A$8:$A$157,0)),"Unallocated"))</x:f>
      </x:c>
      <x:c r="E119" s="15"/>
      <x:c r="F119" s="18"/>
      <x:c r="G119" s="19"/>
      <x:c r="H119" s="20" t="str">
        <x:f>IF(COUNT(F119:G119)&lt;2,"",F119*G119)</x:f>
      </x:c>
      <x:c r="I119" s="15"/>
      <x:c r="J119" s="15"/>
      <x:c r="K119" s="15"/>
      <x:c r="L119" s="15"/>
      <x:c r="M119" s="17" t="str">
        <x:f>IF(COUNTA(A119:C119,E119:G119,I119:L119)=0,"",IF(OR(A119="",B119="",C119="",E119="",I119="",H119=""),"Missing input",IF(COUNTIF($A$8:$A$507,A119)&gt;1,"Duplicate entry ID",IF(D119="Unallocated","Check task ID","Ready"))))</x:f>
      </x:c>
    </x:row>
    <x:row r="120" ht="24" customHeight="1">
      <x:c r="A120" s="15"/>
      <x:c r="B120" s="21"/>
      <x:c r="C120" s="15"/>
      <x:c r="D120" s="17" t="str">
        <x:f>IF(C120="","",IF(COUNTIF(Tasks!$A$8:$A$157,C120)=1,INDEX(Tasks!$B$8:$B$157,MATCH(C120,Tasks!$A$8:$A$157,0)),"Unallocated"))</x:f>
      </x:c>
      <x:c r="E120" s="15"/>
      <x:c r="F120" s="18"/>
      <x:c r="G120" s="19"/>
      <x:c r="H120" s="20" t="str">
        <x:f>IF(COUNT(F120:G120)&lt;2,"",F120*G120)</x:f>
      </x:c>
      <x:c r="I120" s="15"/>
      <x:c r="J120" s="15"/>
      <x:c r="K120" s="15"/>
      <x:c r="L120" s="15"/>
      <x:c r="M120" s="17" t="str">
        <x:f>IF(COUNTA(A120:C120,E120:G120,I120:L120)=0,"",IF(OR(A120="",B120="",C120="",E120="",I120="",H120=""),"Missing input",IF(COUNTIF($A$8:$A$507,A120)&gt;1,"Duplicate entry ID",IF(D120="Unallocated","Check task ID","Ready"))))</x:f>
      </x:c>
    </x:row>
    <x:row r="121" ht="24" customHeight="1">
      <x:c r="A121" s="15"/>
      <x:c r="B121" s="21"/>
      <x:c r="C121" s="15"/>
      <x:c r="D121" s="17" t="str">
        <x:f>IF(C121="","",IF(COUNTIF(Tasks!$A$8:$A$157,C121)=1,INDEX(Tasks!$B$8:$B$157,MATCH(C121,Tasks!$A$8:$A$157,0)),"Unallocated"))</x:f>
      </x:c>
      <x:c r="E121" s="15"/>
      <x:c r="F121" s="18"/>
      <x:c r="G121" s="19"/>
      <x:c r="H121" s="20" t="str">
        <x:f>IF(COUNT(F121:G121)&lt;2,"",F121*G121)</x:f>
      </x:c>
      <x:c r="I121" s="15"/>
      <x:c r="J121" s="15"/>
      <x:c r="K121" s="15"/>
      <x:c r="L121" s="15"/>
      <x:c r="M121" s="17" t="str">
        <x:f>IF(COUNTA(A121:C121,E121:G121,I121:L121)=0,"",IF(OR(A121="",B121="",C121="",E121="",I121="",H121=""),"Missing input",IF(COUNTIF($A$8:$A$507,A121)&gt;1,"Duplicate entry ID",IF(D121="Unallocated","Check task ID","Ready"))))</x:f>
      </x:c>
    </x:row>
    <x:row r="122" ht="24" customHeight="1">
      <x:c r="A122" s="15"/>
      <x:c r="B122" s="21"/>
      <x:c r="C122" s="15"/>
      <x:c r="D122" s="17" t="str">
        <x:f>IF(C122="","",IF(COUNTIF(Tasks!$A$8:$A$157,C122)=1,INDEX(Tasks!$B$8:$B$157,MATCH(C122,Tasks!$A$8:$A$157,0)),"Unallocated"))</x:f>
      </x:c>
      <x:c r="E122" s="15"/>
      <x:c r="F122" s="18"/>
      <x:c r="G122" s="19"/>
      <x:c r="H122" s="20" t="str">
        <x:f>IF(COUNT(F122:G122)&lt;2,"",F122*G122)</x:f>
      </x:c>
      <x:c r="I122" s="15"/>
      <x:c r="J122" s="15"/>
      <x:c r="K122" s="15"/>
      <x:c r="L122" s="15"/>
      <x:c r="M122" s="17" t="str">
        <x:f>IF(COUNTA(A122:C122,E122:G122,I122:L122)=0,"",IF(OR(A122="",B122="",C122="",E122="",I122="",H122=""),"Missing input",IF(COUNTIF($A$8:$A$507,A122)&gt;1,"Duplicate entry ID",IF(D122="Unallocated","Check task ID","Ready"))))</x:f>
      </x:c>
    </x:row>
    <x:row r="123" ht="24" customHeight="1">
      <x:c r="A123" s="15"/>
      <x:c r="B123" s="21"/>
      <x:c r="C123" s="15"/>
      <x:c r="D123" s="17" t="str">
        <x:f>IF(C123="","",IF(COUNTIF(Tasks!$A$8:$A$157,C123)=1,INDEX(Tasks!$B$8:$B$157,MATCH(C123,Tasks!$A$8:$A$157,0)),"Unallocated"))</x:f>
      </x:c>
      <x:c r="E123" s="15"/>
      <x:c r="F123" s="18"/>
      <x:c r="G123" s="19"/>
      <x:c r="H123" s="20" t="str">
        <x:f>IF(COUNT(F123:G123)&lt;2,"",F123*G123)</x:f>
      </x:c>
      <x:c r="I123" s="15"/>
      <x:c r="J123" s="15"/>
      <x:c r="K123" s="15"/>
      <x:c r="L123" s="15"/>
      <x:c r="M123" s="17" t="str">
        <x:f>IF(COUNTA(A123:C123,E123:G123,I123:L123)=0,"",IF(OR(A123="",B123="",C123="",E123="",I123="",H123=""),"Missing input",IF(COUNTIF($A$8:$A$507,A123)&gt;1,"Duplicate entry ID",IF(D123="Unallocated","Check task ID","Ready"))))</x:f>
      </x:c>
    </x:row>
    <x:row r="124" ht="24" customHeight="1">
      <x:c r="A124" s="15"/>
      <x:c r="B124" s="21"/>
      <x:c r="C124" s="15"/>
      <x:c r="D124" s="17" t="str">
        <x:f>IF(C124="","",IF(COUNTIF(Tasks!$A$8:$A$157,C124)=1,INDEX(Tasks!$B$8:$B$157,MATCH(C124,Tasks!$A$8:$A$157,0)),"Unallocated"))</x:f>
      </x:c>
      <x:c r="E124" s="15"/>
      <x:c r="F124" s="18"/>
      <x:c r="G124" s="19"/>
      <x:c r="H124" s="20" t="str">
        <x:f>IF(COUNT(F124:G124)&lt;2,"",F124*G124)</x:f>
      </x:c>
      <x:c r="I124" s="15"/>
      <x:c r="J124" s="15"/>
      <x:c r="K124" s="15"/>
      <x:c r="L124" s="15"/>
      <x:c r="M124" s="17" t="str">
        <x:f>IF(COUNTA(A124:C124,E124:G124,I124:L124)=0,"",IF(OR(A124="",B124="",C124="",E124="",I124="",H124=""),"Missing input",IF(COUNTIF($A$8:$A$507,A124)&gt;1,"Duplicate entry ID",IF(D124="Unallocated","Check task ID","Ready"))))</x:f>
      </x:c>
    </x:row>
    <x:row r="125" ht="24" customHeight="1">
      <x:c r="A125" s="15"/>
      <x:c r="B125" s="21"/>
      <x:c r="C125" s="15"/>
      <x:c r="D125" s="17" t="str">
        <x:f>IF(C125="","",IF(COUNTIF(Tasks!$A$8:$A$157,C125)=1,INDEX(Tasks!$B$8:$B$157,MATCH(C125,Tasks!$A$8:$A$157,0)),"Unallocated"))</x:f>
      </x:c>
      <x:c r="E125" s="15"/>
      <x:c r="F125" s="18"/>
      <x:c r="G125" s="19"/>
      <x:c r="H125" s="20" t="str">
        <x:f>IF(COUNT(F125:G125)&lt;2,"",F125*G125)</x:f>
      </x:c>
      <x:c r="I125" s="15"/>
      <x:c r="J125" s="15"/>
      <x:c r="K125" s="15"/>
      <x:c r="L125" s="15"/>
      <x:c r="M125" s="17" t="str">
        <x:f>IF(COUNTA(A125:C125,E125:G125,I125:L125)=0,"",IF(OR(A125="",B125="",C125="",E125="",I125="",H125=""),"Missing input",IF(COUNTIF($A$8:$A$507,A125)&gt;1,"Duplicate entry ID",IF(D125="Unallocated","Check task ID","Ready"))))</x:f>
      </x:c>
    </x:row>
    <x:row r="126" ht="24" customHeight="1">
      <x:c r="A126" s="15"/>
      <x:c r="B126" s="21"/>
      <x:c r="C126" s="15"/>
      <x:c r="D126" s="17" t="str">
        <x:f>IF(C126="","",IF(COUNTIF(Tasks!$A$8:$A$157,C126)=1,INDEX(Tasks!$B$8:$B$157,MATCH(C126,Tasks!$A$8:$A$157,0)),"Unallocated"))</x:f>
      </x:c>
      <x:c r="E126" s="15"/>
      <x:c r="F126" s="18"/>
      <x:c r="G126" s="19"/>
      <x:c r="H126" s="20" t="str">
        <x:f>IF(COUNT(F126:G126)&lt;2,"",F126*G126)</x:f>
      </x:c>
      <x:c r="I126" s="15"/>
      <x:c r="J126" s="15"/>
      <x:c r="K126" s="15"/>
      <x:c r="L126" s="15"/>
      <x:c r="M126" s="17" t="str">
        <x:f>IF(COUNTA(A126:C126,E126:G126,I126:L126)=0,"",IF(OR(A126="",B126="",C126="",E126="",I126="",H126=""),"Missing input",IF(COUNTIF($A$8:$A$507,A126)&gt;1,"Duplicate entry ID",IF(D126="Unallocated","Check task ID","Ready"))))</x:f>
      </x:c>
    </x:row>
    <x:row r="127" ht="24" customHeight="1">
      <x:c r="A127" s="15"/>
      <x:c r="B127" s="21"/>
      <x:c r="C127" s="15"/>
      <x:c r="D127" s="17" t="str">
        <x:f>IF(C127="","",IF(COUNTIF(Tasks!$A$8:$A$157,C127)=1,INDEX(Tasks!$B$8:$B$157,MATCH(C127,Tasks!$A$8:$A$157,0)),"Unallocated"))</x:f>
      </x:c>
      <x:c r="E127" s="15"/>
      <x:c r="F127" s="18"/>
      <x:c r="G127" s="19"/>
      <x:c r="H127" s="20" t="str">
        <x:f>IF(COUNT(F127:G127)&lt;2,"",F127*G127)</x:f>
      </x:c>
      <x:c r="I127" s="15"/>
      <x:c r="J127" s="15"/>
      <x:c r="K127" s="15"/>
      <x:c r="L127" s="15"/>
      <x:c r="M127" s="17" t="str">
        <x:f>IF(COUNTA(A127:C127,E127:G127,I127:L127)=0,"",IF(OR(A127="",B127="",C127="",E127="",I127="",H127=""),"Missing input",IF(COUNTIF($A$8:$A$507,A127)&gt;1,"Duplicate entry ID",IF(D127="Unallocated","Check task ID","Ready"))))</x:f>
      </x:c>
    </x:row>
    <x:row r="128" ht="24" customHeight="1">
      <x:c r="A128" s="15"/>
      <x:c r="B128" s="21"/>
      <x:c r="C128" s="15"/>
      <x:c r="D128" s="17" t="str">
        <x:f>IF(C128="","",IF(COUNTIF(Tasks!$A$8:$A$157,C128)=1,INDEX(Tasks!$B$8:$B$157,MATCH(C128,Tasks!$A$8:$A$157,0)),"Unallocated"))</x:f>
      </x:c>
      <x:c r="E128" s="15"/>
      <x:c r="F128" s="18"/>
      <x:c r="G128" s="19"/>
      <x:c r="H128" s="20" t="str">
        <x:f>IF(COUNT(F128:G128)&lt;2,"",F128*G128)</x:f>
      </x:c>
      <x:c r="I128" s="15"/>
      <x:c r="J128" s="15"/>
      <x:c r="K128" s="15"/>
      <x:c r="L128" s="15"/>
      <x:c r="M128" s="17" t="str">
        <x:f>IF(COUNTA(A128:C128,E128:G128,I128:L128)=0,"",IF(OR(A128="",B128="",C128="",E128="",I128="",H128=""),"Missing input",IF(COUNTIF($A$8:$A$507,A128)&gt;1,"Duplicate entry ID",IF(D128="Unallocated","Check task ID","Ready"))))</x:f>
      </x:c>
    </x:row>
    <x:row r="129" ht="24" customHeight="1">
      <x:c r="A129" s="15"/>
      <x:c r="B129" s="21"/>
      <x:c r="C129" s="15"/>
      <x:c r="D129" s="17" t="str">
        <x:f>IF(C129="","",IF(COUNTIF(Tasks!$A$8:$A$157,C129)=1,INDEX(Tasks!$B$8:$B$157,MATCH(C129,Tasks!$A$8:$A$157,0)),"Unallocated"))</x:f>
      </x:c>
      <x:c r="E129" s="15"/>
      <x:c r="F129" s="18"/>
      <x:c r="G129" s="19"/>
      <x:c r="H129" s="20" t="str">
        <x:f>IF(COUNT(F129:G129)&lt;2,"",F129*G129)</x:f>
      </x:c>
      <x:c r="I129" s="15"/>
      <x:c r="J129" s="15"/>
      <x:c r="K129" s="15"/>
      <x:c r="L129" s="15"/>
      <x:c r="M129" s="17" t="str">
        <x:f>IF(COUNTA(A129:C129,E129:G129,I129:L129)=0,"",IF(OR(A129="",B129="",C129="",E129="",I129="",H129=""),"Missing input",IF(COUNTIF($A$8:$A$507,A129)&gt;1,"Duplicate entry ID",IF(D129="Unallocated","Check task ID","Ready"))))</x:f>
      </x:c>
    </x:row>
    <x:row r="130" ht="24" customHeight="1">
      <x:c r="A130" s="15"/>
      <x:c r="B130" s="21"/>
      <x:c r="C130" s="15"/>
      <x:c r="D130" s="17" t="str">
        <x:f>IF(C130="","",IF(COUNTIF(Tasks!$A$8:$A$157,C130)=1,INDEX(Tasks!$B$8:$B$157,MATCH(C130,Tasks!$A$8:$A$157,0)),"Unallocated"))</x:f>
      </x:c>
      <x:c r="E130" s="15"/>
      <x:c r="F130" s="18"/>
      <x:c r="G130" s="19"/>
      <x:c r="H130" s="20" t="str">
        <x:f>IF(COUNT(F130:G130)&lt;2,"",F130*G130)</x:f>
      </x:c>
      <x:c r="I130" s="15"/>
      <x:c r="J130" s="15"/>
      <x:c r="K130" s="15"/>
      <x:c r="L130" s="15"/>
      <x:c r="M130" s="17" t="str">
        <x:f>IF(COUNTA(A130:C130,E130:G130,I130:L130)=0,"",IF(OR(A130="",B130="",C130="",E130="",I130="",H130=""),"Missing input",IF(COUNTIF($A$8:$A$507,A130)&gt;1,"Duplicate entry ID",IF(D130="Unallocated","Check task ID","Ready"))))</x:f>
      </x:c>
    </x:row>
    <x:row r="131" ht="24" customHeight="1">
      <x:c r="A131" s="15"/>
      <x:c r="B131" s="21"/>
      <x:c r="C131" s="15"/>
      <x:c r="D131" s="17" t="str">
        <x:f>IF(C131="","",IF(COUNTIF(Tasks!$A$8:$A$157,C131)=1,INDEX(Tasks!$B$8:$B$157,MATCH(C131,Tasks!$A$8:$A$157,0)),"Unallocated"))</x:f>
      </x:c>
      <x:c r="E131" s="15"/>
      <x:c r="F131" s="18"/>
      <x:c r="G131" s="19"/>
      <x:c r="H131" s="20" t="str">
        <x:f>IF(COUNT(F131:G131)&lt;2,"",F131*G131)</x:f>
      </x:c>
      <x:c r="I131" s="15"/>
      <x:c r="J131" s="15"/>
      <x:c r="K131" s="15"/>
      <x:c r="L131" s="15"/>
      <x:c r="M131" s="17" t="str">
        <x:f>IF(COUNTA(A131:C131,E131:G131,I131:L131)=0,"",IF(OR(A131="",B131="",C131="",E131="",I131="",H131=""),"Missing input",IF(COUNTIF($A$8:$A$507,A131)&gt;1,"Duplicate entry ID",IF(D131="Unallocated","Check task ID","Ready"))))</x:f>
      </x:c>
    </x:row>
    <x:row r="132" ht="24" customHeight="1">
      <x:c r="A132" s="15"/>
      <x:c r="B132" s="21"/>
      <x:c r="C132" s="15"/>
      <x:c r="D132" s="17" t="str">
        <x:f>IF(C132="","",IF(COUNTIF(Tasks!$A$8:$A$157,C132)=1,INDEX(Tasks!$B$8:$B$157,MATCH(C132,Tasks!$A$8:$A$157,0)),"Unallocated"))</x:f>
      </x:c>
      <x:c r="E132" s="15"/>
      <x:c r="F132" s="18"/>
      <x:c r="G132" s="19"/>
      <x:c r="H132" s="20" t="str">
        <x:f>IF(COUNT(F132:G132)&lt;2,"",F132*G132)</x:f>
      </x:c>
      <x:c r="I132" s="15"/>
      <x:c r="J132" s="15"/>
      <x:c r="K132" s="15"/>
      <x:c r="L132" s="15"/>
      <x:c r="M132" s="17" t="str">
        <x:f>IF(COUNTA(A132:C132,E132:G132,I132:L132)=0,"",IF(OR(A132="",B132="",C132="",E132="",I132="",H132=""),"Missing input",IF(COUNTIF($A$8:$A$507,A132)&gt;1,"Duplicate entry ID",IF(D132="Unallocated","Check task ID","Ready"))))</x:f>
      </x:c>
    </x:row>
    <x:row r="133" ht="24" customHeight="1">
      <x:c r="A133" s="15"/>
      <x:c r="B133" s="21"/>
      <x:c r="C133" s="15"/>
      <x:c r="D133" s="17" t="str">
        <x:f>IF(C133="","",IF(COUNTIF(Tasks!$A$8:$A$157,C133)=1,INDEX(Tasks!$B$8:$B$157,MATCH(C133,Tasks!$A$8:$A$157,0)),"Unallocated"))</x:f>
      </x:c>
      <x:c r="E133" s="15"/>
      <x:c r="F133" s="18"/>
      <x:c r="G133" s="19"/>
      <x:c r="H133" s="20" t="str">
        <x:f>IF(COUNT(F133:G133)&lt;2,"",F133*G133)</x:f>
      </x:c>
      <x:c r="I133" s="15"/>
      <x:c r="J133" s="15"/>
      <x:c r="K133" s="15"/>
      <x:c r="L133" s="15"/>
      <x:c r="M133" s="17" t="str">
        <x:f>IF(COUNTA(A133:C133,E133:G133,I133:L133)=0,"",IF(OR(A133="",B133="",C133="",E133="",I133="",H133=""),"Missing input",IF(COUNTIF($A$8:$A$507,A133)&gt;1,"Duplicate entry ID",IF(D133="Unallocated","Check task ID","Ready"))))</x:f>
      </x:c>
    </x:row>
    <x:row r="134" ht="24" customHeight="1">
      <x:c r="A134" s="15"/>
      <x:c r="B134" s="21"/>
      <x:c r="C134" s="15"/>
      <x:c r="D134" s="17" t="str">
        <x:f>IF(C134="","",IF(COUNTIF(Tasks!$A$8:$A$157,C134)=1,INDEX(Tasks!$B$8:$B$157,MATCH(C134,Tasks!$A$8:$A$157,0)),"Unallocated"))</x:f>
      </x:c>
      <x:c r="E134" s="15"/>
      <x:c r="F134" s="18"/>
      <x:c r="G134" s="19"/>
      <x:c r="H134" s="20" t="str">
        <x:f>IF(COUNT(F134:G134)&lt;2,"",F134*G134)</x:f>
      </x:c>
      <x:c r="I134" s="15"/>
      <x:c r="J134" s="15"/>
      <x:c r="K134" s="15"/>
      <x:c r="L134" s="15"/>
      <x:c r="M134" s="17" t="str">
        <x:f>IF(COUNTA(A134:C134,E134:G134,I134:L134)=0,"",IF(OR(A134="",B134="",C134="",E134="",I134="",H134=""),"Missing input",IF(COUNTIF($A$8:$A$507,A134)&gt;1,"Duplicate entry ID",IF(D134="Unallocated","Check task ID","Ready"))))</x:f>
      </x:c>
    </x:row>
    <x:row r="135" ht="24" customHeight="1">
      <x:c r="A135" s="15"/>
      <x:c r="B135" s="21"/>
      <x:c r="C135" s="15"/>
      <x:c r="D135" s="17" t="str">
        <x:f>IF(C135="","",IF(COUNTIF(Tasks!$A$8:$A$157,C135)=1,INDEX(Tasks!$B$8:$B$157,MATCH(C135,Tasks!$A$8:$A$157,0)),"Unallocated"))</x:f>
      </x:c>
      <x:c r="E135" s="15"/>
      <x:c r="F135" s="18"/>
      <x:c r="G135" s="19"/>
      <x:c r="H135" s="20" t="str">
        <x:f>IF(COUNT(F135:G135)&lt;2,"",F135*G135)</x:f>
      </x:c>
      <x:c r="I135" s="15"/>
      <x:c r="J135" s="15"/>
      <x:c r="K135" s="15"/>
      <x:c r="L135" s="15"/>
      <x:c r="M135" s="17" t="str">
        <x:f>IF(COUNTA(A135:C135,E135:G135,I135:L135)=0,"",IF(OR(A135="",B135="",C135="",E135="",I135="",H135=""),"Missing input",IF(COUNTIF($A$8:$A$507,A135)&gt;1,"Duplicate entry ID",IF(D135="Unallocated","Check task ID","Ready"))))</x:f>
      </x:c>
    </x:row>
    <x:row r="136" ht="24" customHeight="1">
      <x:c r="A136" s="15"/>
      <x:c r="B136" s="21"/>
      <x:c r="C136" s="15"/>
      <x:c r="D136" s="17" t="str">
        <x:f>IF(C136="","",IF(COUNTIF(Tasks!$A$8:$A$157,C136)=1,INDEX(Tasks!$B$8:$B$157,MATCH(C136,Tasks!$A$8:$A$157,0)),"Unallocated"))</x:f>
      </x:c>
      <x:c r="E136" s="15"/>
      <x:c r="F136" s="18"/>
      <x:c r="G136" s="19"/>
      <x:c r="H136" s="20" t="str">
        <x:f>IF(COUNT(F136:G136)&lt;2,"",F136*G136)</x:f>
      </x:c>
      <x:c r="I136" s="15"/>
      <x:c r="J136" s="15"/>
      <x:c r="K136" s="15"/>
      <x:c r="L136" s="15"/>
      <x:c r="M136" s="17" t="str">
        <x:f>IF(COUNTA(A136:C136,E136:G136,I136:L136)=0,"",IF(OR(A136="",B136="",C136="",E136="",I136="",H136=""),"Missing input",IF(COUNTIF($A$8:$A$507,A136)&gt;1,"Duplicate entry ID",IF(D136="Unallocated","Check task ID","Ready"))))</x:f>
      </x:c>
    </x:row>
    <x:row r="137" ht="24" customHeight="1">
      <x:c r="A137" s="15"/>
      <x:c r="B137" s="21"/>
      <x:c r="C137" s="15"/>
      <x:c r="D137" s="17" t="str">
        <x:f>IF(C137="","",IF(COUNTIF(Tasks!$A$8:$A$157,C137)=1,INDEX(Tasks!$B$8:$B$157,MATCH(C137,Tasks!$A$8:$A$157,0)),"Unallocated"))</x:f>
      </x:c>
      <x:c r="E137" s="15"/>
      <x:c r="F137" s="18"/>
      <x:c r="G137" s="19"/>
      <x:c r="H137" s="20" t="str">
        <x:f>IF(COUNT(F137:G137)&lt;2,"",F137*G137)</x:f>
      </x:c>
      <x:c r="I137" s="15"/>
      <x:c r="J137" s="15"/>
      <x:c r="K137" s="15"/>
      <x:c r="L137" s="15"/>
      <x:c r="M137" s="17" t="str">
        <x:f>IF(COUNTA(A137:C137,E137:G137,I137:L137)=0,"",IF(OR(A137="",B137="",C137="",E137="",I137="",H137=""),"Missing input",IF(COUNTIF($A$8:$A$507,A137)&gt;1,"Duplicate entry ID",IF(D137="Unallocated","Check task ID","Ready"))))</x:f>
      </x:c>
    </x:row>
    <x:row r="138" ht="24" customHeight="1">
      <x:c r="A138" s="15"/>
      <x:c r="B138" s="21"/>
      <x:c r="C138" s="15"/>
      <x:c r="D138" s="17" t="str">
        <x:f>IF(C138="","",IF(COUNTIF(Tasks!$A$8:$A$157,C138)=1,INDEX(Tasks!$B$8:$B$157,MATCH(C138,Tasks!$A$8:$A$157,0)),"Unallocated"))</x:f>
      </x:c>
      <x:c r="E138" s="15"/>
      <x:c r="F138" s="18"/>
      <x:c r="G138" s="19"/>
      <x:c r="H138" s="20" t="str">
        <x:f>IF(COUNT(F138:G138)&lt;2,"",F138*G138)</x:f>
      </x:c>
      <x:c r="I138" s="15"/>
      <x:c r="J138" s="15"/>
      <x:c r="K138" s="15"/>
      <x:c r="L138" s="15"/>
      <x:c r="M138" s="17" t="str">
        <x:f>IF(COUNTA(A138:C138,E138:G138,I138:L138)=0,"",IF(OR(A138="",B138="",C138="",E138="",I138="",H138=""),"Missing input",IF(COUNTIF($A$8:$A$507,A138)&gt;1,"Duplicate entry ID",IF(D138="Unallocated","Check task ID","Ready"))))</x:f>
      </x:c>
    </x:row>
    <x:row r="139" ht="24" customHeight="1">
      <x:c r="A139" s="15"/>
      <x:c r="B139" s="21"/>
      <x:c r="C139" s="15"/>
      <x:c r="D139" s="17" t="str">
        <x:f>IF(C139="","",IF(COUNTIF(Tasks!$A$8:$A$157,C139)=1,INDEX(Tasks!$B$8:$B$157,MATCH(C139,Tasks!$A$8:$A$157,0)),"Unallocated"))</x:f>
      </x:c>
      <x:c r="E139" s="15"/>
      <x:c r="F139" s="18"/>
      <x:c r="G139" s="19"/>
      <x:c r="H139" s="20" t="str">
        <x:f>IF(COUNT(F139:G139)&lt;2,"",F139*G139)</x:f>
      </x:c>
      <x:c r="I139" s="15"/>
      <x:c r="J139" s="15"/>
      <x:c r="K139" s="15"/>
      <x:c r="L139" s="15"/>
      <x:c r="M139" s="17" t="str">
        <x:f>IF(COUNTA(A139:C139,E139:G139,I139:L139)=0,"",IF(OR(A139="",B139="",C139="",E139="",I139="",H139=""),"Missing input",IF(COUNTIF($A$8:$A$507,A139)&gt;1,"Duplicate entry ID",IF(D139="Unallocated","Check task ID","Ready"))))</x:f>
      </x:c>
    </x:row>
    <x:row r="140" ht="24" customHeight="1">
      <x:c r="A140" s="15"/>
      <x:c r="B140" s="21"/>
      <x:c r="C140" s="15"/>
      <x:c r="D140" s="17" t="str">
        <x:f>IF(C140="","",IF(COUNTIF(Tasks!$A$8:$A$157,C140)=1,INDEX(Tasks!$B$8:$B$157,MATCH(C140,Tasks!$A$8:$A$157,0)),"Unallocated"))</x:f>
      </x:c>
      <x:c r="E140" s="15"/>
      <x:c r="F140" s="18"/>
      <x:c r="G140" s="19"/>
      <x:c r="H140" s="20" t="str">
        <x:f>IF(COUNT(F140:G140)&lt;2,"",F140*G140)</x:f>
      </x:c>
      <x:c r="I140" s="15"/>
      <x:c r="J140" s="15"/>
      <x:c r="K140" s="15"/>
      <x:c r="L140" s="15"/>
      <x:c r="M140" s="17" t="str">
        <x:f>IF(COUNTA(A140:C140,E140:G140,I140:L140)=0,"",IF(OR(A140="",B140="",C140="",E140="",I140="",H140=""),"Missing input",IF(COUNTIF($A$8:$A$507,A140)&gt;1,"Duplicate entry ID",IF(D140="Unallocated","Check task ID","Ready"))))</x:f>
      </x:c>
    </x:row>
    <x:row r="141" ht="24" customHeight="1">
      <x:c r="A141" s="15"/>
      <x:c r="B141" s="21"/>
      <x:c r="C141" s="15"/>
      <x:c r="D141" s="17" t="str">
        <x:f>IF(C141="","",IF(COUNTIF(Tasks!$A$8:$A$157,C141)=1,INDEX(Tasks!$B$8:$B$157,MATCH(C141,Tasks!$A$8:$A$157,0)),"Unallocated"))</x:f>
      </x:c>
      <x:c r="E141" s="15"/>
      <x:c r="F141" s="18"/>
      <x:c r="G141" s="19"/>
      <x:c r="H141" s="20" t="str">
        <x:f>IF(COUNT(F141:G141)&lt;2,"",F141*G141)</x:f>
      </x:c>
      <x:c r="I141" s="15"/>
      <x:c r="J141" s="15"/>
      <x:c r="K141" s="15"/>
      <x:c r="L141" s="15"/>
      <x:c r="M141" s="17" t="str">
        <x:f>IF(COUNTA(A141:C141,E141:G141,I141:L141)=0,"",IF(OR(A141="",B141="",C141="",E141="",I141="",H141=""),"Missing input",IF(COUNTIF($A$8:$A$507,A141)&gt;1,"Duplicate entry ID",IF(D141="Unallocated","Check task ID","Ready"))))</x:f>
      </x:c>
    </x:row>
    <x:row r="142" ht="24" customHeight="1">
      <x:c r="A142" s="15"/>
      <x:c r="B142" s="21"/>
      <x:c r="C142" s="15"/>
      <x:c r="D142" s="17" t="str">
        <x:f>IF(C142="","",IF(COUNTIF(Tasks!$A$8:$A$157,C142)=1,INDEX(Tasks!$B$8:$B$157,MATCH(C142,Tasks!$A$8:$A$157,0)),"Unallocated"))</x:f>
      </x:c>
      <x:c r="E142" s="15"/>
      <x:c r="F142" s="18"/>
      <x:c r="G142" s="19"/>
      <x:c r="H142" s="20" t="str">
        <x:f>IF(COUNT(F142:G142)&lt;2,"",F142*G142)</x:f>
      </x:c>
      <x:c r="I142" s="15"/>
      <x:c r="J142" s="15"/>
      <x:c r="K142" s="15"/>
      <x:c r="L142" s="15"/>
      <x:c r="M142" s="17" t="str">
        <x:f>IF(COUNTA(A142:C142,E142:G142,I142:L142)=0,"",IF(OR(A142="",B142="",C142="",E142="",I142="",H142=""),"Missing input",IF(COUNTIF($A$8:$A$507,A142)&gt;1,"Duplicate entry ID",IF(D142="Unallocated","Check task ID","Ready"))))</x:f>
      </x:c>
    </x:row>
    <x:row r="143" ht="24" customHeight="1">
      <x:c r="A143" s="15"/>
      <x:c r="B143" s="21"/>
      <x:c r="C143" s="15"/>
      <x:c r="D143" s="17" t="str">
        <x:f>IF(C143="","",IF(COUNTIF(Tasks!$A$8:$A$157,C143)=1,INDEX(Tasks!$B$8:$B$157,MATCH(C143,Tasks!$A$8:$A$157,0)),"Unallocated"))</x:f>
      </x:c>
      <x:c r="E143" s="15"/>
      <x:c r="F143" s="18"/>
      <x:c r="G143" s="19"/>
      <x:c r="H143" s="20" t="str">
        <x:f>IF(COUNT(F143:G143)&lt;2,"",F143*G143)</x:f>
      </x:c>
      <x:c r="I143" s="15"/>
      <x:c r="J143" s="15"/>
      <x:c r="K143" s="15"/>
      <x:c r="L143" s="15"/>
      <x:c r="M143" s="17" t="str">
        <x:f>IF(COUNTA(A143:C143,E143:G143,I143:L143)=0,"",IF(OR(A143="",B143="",C143="",E143="",I143="",H143=""),"Missing input",IF(COUNTIF($A$8:$A$507,A143)&gt;1,"Duplicate entry ID",IF(D143="Unallocated","Check task ID","Ready"))))</x:f>
      </x:c>
    </x:row>
    <x:row r="144" ht="24" customHeight="1">
      <x:c r="A144" s="15"/>
      <x:c r="B144" s="21"/>
      <x:c r="C144" s="15"/>
      <x:c r="D144" s="17" t="str">
        <x:f>IF(C144="","",IF(COUNTIF(Tasks!$A$8:$A$157,C144)=1,INDEX(Tasks!$B$8:$B$157,MATCH(C144,Tasks!$A$8:$A$157,0)),"Unallocated"))</x:f>
      </x:c>
      <x:c r="E144" s="15"/>
      <x:c r="F144" s="18"/>
      <x:c r="G144" s="19"/>
      <x:c r="H144" s="20" t="str">
        <x:f>IF(COUNT(F144:G144)&lt;2,"",F144*G144)</x:f>
      </x:c>
      <x:c r="I144" s="15"/>
      <x:c r="J144" s="15"/>
      <x:c r="K144" s="15"/>
      <x:c r="L144" s="15"/>
      <x:c r="M144" s="17" t="str">
        <x:f>IF(COUNTA(A144:C144,E144:G144,I144:L144)=0,"",IF(OR(A144="",B144="",C144="",E144="",I144="",H144=""),"Missing input",IF(COUNTIF($A$8:$A$507,A144)&gt;1,"Duplicate entry ID",IF(D144="Unallocated","Check task ID","Ready"))))</x:f>
      </x:c>
    </x:row>
    <x:row r="145" ht="24" customHeight="1">
      <x:c r="A145" s="15"/>
      <x:c r="B145" s="21"/>
      <x:c r="C145" s="15"/>
      <x:c r="D145" s="17" t="str">
        <x:f>IF(C145="","",IF(COUNTIF(Tasks!$A$8:$A$157,C145)=1,INDEX(Tasks!$B$8:$B$157,MATCH(C145,Tasks!$A$8:$A$157,0)),"Unallocated"))</x:f>
      </x:c>
      <x:c r="E145" s="15"/>
      <x:c r="F145" s="18"/>
      <x:c r="G145" s="19"/>
      <x:c r="H145" s="20" t="str">
        <x:f>IF(COUNT(F145:G145)&lt;2,"",F145*G145)</x:f>
      </x:c>
      <x:c r="I145" s="15"/>
      <x:c r="J145" s="15"/>
      <x:c r="K145" s="15"/>
      <x:c r="L145" s="15"/>
      <x:c r="M145" s="17" t="str">
        <x:f>IF(COUNTA(A145:C145,E145:G145,I145:L145)=0,"",IF(OR(A145="",B145="",C145="",E145="",I145="",H145=""),"Missing input",IF(COUNTIF($A$8:$A$507,A145)&gt;1,"Duplicate entry ID",IF(D145="Unallocated","Check task ID","Ready"))))</x:f>
      </x:c>
    </x:row>
    <x:row r="146" ht="24" customHeight="1">
      <x:c r="A146" s="15"/>
      <x:c r="B146" s="21"/>
      <x:c r="C146" s="15"/>
      <x:c r="D146" s="17" t="str">
        <x:f>IF(C146="","",IF(COUNTIF(Tasks!$A$8:$A$157,C146)=1,INDEX(Tasks!$B$8:$B$157,MATCH(C146,Tasks!$A$8:$A$157,0)),"Unallocated"))</x:f>
      </x:c>
      <x:c r="E146" s="15"/>
      <x:c r="F146" s="18"/>
      <x:c r="G146" s="19"/>
      <x:c r="H146" s="20" t="str">
        <x:f>IF(COUNT(F146:G146)&lt;2,"",F146*G146)</x:f>
      </x:c>
      <x:c r="I146" s="15"/>
      <x:c r="J146" s="15"/>
      <x:c r="K146" s="15"/>
      <x:c r="L146" s="15"/>
      <x:c r="M146" s="17" t="str">
        <x:f>IF(COUNTA(A146:C146,E146:G146,I146:L146)=0,"",IF(OR(A146="",B146="",C146="",E146="",I146="",H146=""),"Missing input",IF(COUNTIF($A$8:$A$507,A146)&gt;1,"Duplicate entry ID",IF(D146="Unallocated","Check task ID","Ready"))))</x:f>
      </x:c>
    </x:row>
    <x:row r="147" ht="24" customHeight="1">
      <x:c r="A147" s="15"/>
      <x:c r="B147" s="21"/>
      <x:c r="C147" s="15"/>
      <x:c r="D147" s="17" t="str">
        <x:f>IF(C147="","",IF(COUNTIF(Tasks!$A$8:$A$157,C147)=1,INDEX(Tasks!$B$8:$B$157,MATCH(C147,Tasks!$A$8:$A$157,0)),"Unallocated"))</x:f>
      </x:c>
      <x:c r="E147" s="15"/>
      <x:c r="F147" s="18"/>
      <x:c r="G147" s="19"/>
      <x:c r="H147" s="20" t="str">
        <x:f>IF(COUNT(F147:G147)&lt;2,"",F147*G147)</x:f>
      </x:c>
      <x:c r="I147" s="15"/>
      <x:c r="J147" s="15"/>
      <x:c r="K147" s="15"/>
      <x:c r="L147" s="15"/>
      <x:c r="M147" s="17" t="str">
        <x:f>IF(COUNTA(A147:C147,E147:G147,I147:L147)=0,"",IF(OR(A147="",B147="",C147="",E147="",I147="",H147=""),"Missing input",IF(COUNTIF($A$8:$A$507,A147)&gt;1,"Duplicate entry ID",IF(D147="Unallocated","Check task ID","Ready"))))</x:f>
      </x:c>
    </x:row>
    <x:row r="148" ht="24" customHeight="1">
      <x:c r="A148" s="15"/>
      <x:c r="B148" s="21"/>
      <x:c r="C148" s="15"/>
      <x:c r="D148" s="17" t="str">
        <x:f>IF(C148="","",IF(COUNTIF(Tasks!$A$8:$A$157,C148)=1,INDEX(Tasks!$B$8:$B$157,MATCH(C148,Tasks!$A$8:$A$157,0)),"Unallocated"))</x:f>
      </x:c>
      <x:c r="E148" s="15"/>
      <x:c r="F148" s="18"/>
      <x:c r="G148" s="19"/>
      <x:c r="H148" s="20" t="str">
        <x:f>IF(COUNT(F148:G148)&lt;2,"",F148*G148)</x:f>
      </x:c>
      <x:c r="I148" s="15"/>
      <x:c r="J148" s="15"/>
      <x:c r="K148" s="15"/>
      <x:c r="L148" s="15"/>
      <x:c r="M148" s="17" t="str">
        <x:f>IF(COUNTA(A148:C148,E148:G148,I148:L148)=0,"",IF(OR(A148="",B148="",C148="",E148="",I148="",H148=""),"Missing input",IF(COUNTIF($A$8:$A$507,A148)&gt;1,"Duplicate entry ID",IF(D148="Unallocated","Check task ID","Ready"))))</x:f>
      </x:c>
    </x:row>
    <x:row r="149" ht="24" customHeight="1">
      <x:c r="A149" s="15"/>
      <x:c r="B149" s="21"/>
      <x:c r="C149" s="15"/>
      <x:c r="D149" s="17" t="str">
        <x:f>IF(C149="","",IF(COUNTIF(Tasks!$A$8:$A$157,C149)=1,INDEX(Tasks!$B$8:$B$157,MATCH(C149,Tasks!$A$8:$A$157,0)),"Unallocated"))</x:f>
      </x:c>
      <x:c r="E149" s="15"/>
      <x:c r="F149" s="18"/>
      <x:c r="G149" s="19"/>
      <x:c r="H149" s="20" t="str">
        <x:f>IF(COUNT(F149:G149)&lt;2,"",F149*G149)</x:f>
      </x:c>
      <x:c r="I149" s="15"/>
      <x:c r="J149" s="15"/>
      <x:c r="K149" s="15"/>
      <x:c r="L149" s="15"/>
      <x:c r="M149" s="17" t="str">
        <x:f>IF(COUNTA(A149:C149,E149:G149,I149:L149)=0,"",IF(OR(A149="",B149="",C149="",E149="",I149="",H149=""),"Missing input",IF(COUNTIF($A$8:$A$507,A149)&gt;1,"Duplicate entry ID",IF(D149="Unallocated","Check task ID","Ready"))))</x:f>
      </x:c>
    </x:row>
    <x:row r="150" ht="24" customHeight="1">
      <x:c r="A150" s="15"/>
      <x:c r="B150" s="21"/>
      <x:c r="C150" s="15"/>
      <x:c r="D150" s="17" t="str">
        <x:f>IF(C150="","",IF(COUNTIF(Tasks!$A$8:$A$157,C150)=1,INDEX(Tasks!$B$8:$B$157,MATCH(C150,Tasks!$A$8:$A$157,0)),"Unallocated"))</x:f>
      </x:c>
      <x:c r="E150" s="15"/>
      <x:c r="F150" s="18"/>
      <x:c r="G150" s="19"/>
      <x:c r="H150" s="20" t="str">
        <x:f>IF(COUNT(F150:G150)&lt;2,"",F150*G150)</x:f>
      </x:c>
      <x:c r="I150" s="15"/>
      <x:c r="J150" s="15"/>
      <x:c r="K150" s="15"/>
      <x:c r="L150" s="15"/>
      <x:c r="M150" s="17" t="str">
        <x:f>IF(COUNTA(A150:C150,E150:G150,I150:L150)=0,"",IF(OR(A150="",B150="",C150="",E150="",I150="",H150=""),"Missing input",IF(COUNTIF($A$8:$A$507,A150)&gt;1,"Duplicate entry ID",IF(D150="Unallocated","Check task ID","Ready"))))</x:f>
      </x:c>
    </x:row>
    <x:row r="151" ht="24" customHeight="1">
      <x:c r="A151" s="15"/>
      <x:c r="B151" s="21"/>
      <x:c r="C151" s="15"/>
      <x:c r="D151" s="17" t="str">
        <x:f>IF(C151="","",IF(COUNTIF(Tasks!$A$8:$A$157,C151)=1,INDEX(Tasks!$B$8:$B$157,MATCH(C151,Tasks!$A$8:$A$157,0)),"Unallocated"))</x:f>
      </x:c>
      <x:c r="E151" s="15"/>
      <x:c r="F151" s="18"/>
      <x:c r="G151" s="19"/>
      <x:c r="H151" s="20" t="str">
        <x:f>IF(COUNT(F151:G151)&lt;2,"",F151*G151)</x:f>
      </x:c>
      <x:c r="I151" s="15"/>
      <x:c r="J151" s="15"/>
      <x:c r="K151" s="15"/>
      <x:c r="L151" s="15"/>
      <x:c r="M151" s="17" t="str">
        <x:f>IF(COUNTA(A151:C151,E151:G151,I151:L151)=0,"",IF(OR(A151="",B151="",C151="",E151="",I151="",H151=""),"Missing input",IF(COUNTIF($A$8:$A$507,A151)&gt;1,"Duplicate entry ID",IF(D151="Unallocated","Check task ID","Ready"))))</x:f>
      </x:c>
    </x:row>
    <x:row r="152" ht="24" customHeight="1">
      <x:c r="A152" s="15"/>
      <x:c r="B152" s="21"/>
      <x:c r="C152" s="15"/>
      <x:c r="D152" s="17" t="str">
        <x:f>IF(C152="","",IF(COUNTIF(Tasks!$A$8:$A$157,C152)=1,INDEX(Tasks!$B$8:$B$157,MATCH(C152,Tasks!$A$8:$A$157,0)),"Unallocated"))</x:f>
      </x:c>
      <x:c r="E152" s="15"/>
      <x:c r="F152" s="18"/>
      <x:c r="G152" s="19"/>
      <x:c r="H152" s="20" t="str">
        <x:f>IF(COUNT(F152:G152)&lt;2,"",F152*G152)</x:f>
      </x:c>
      <x:c r="I152" s="15"/>
      <x:c r="J152" s="15"/>
      <x:c r="K152" s="15"/>
      <x:c r="L152" s="15"/>
      <x:c r="M152" s="17" t="str">
        <x:f>IF(COUNTA(A152:C152,E152:G152,I152:L152)=0,"",IF(OR(A152="",B152="",C152="",E152="",I152="",H152=""),"Missing input",IF(COUNTIF($A$8:$A$507,A152)&gt;1,"Duplicate entry ID",IF(D152="Unallocated","Check task ID","Ready"))))</x:f>
      </x:c>
    </x:row>
    <x:row r="153" ht="24" customHeight="1">
      <x:c r="A153" s="15"/>
      <x:c r="B153" s="21"/>
      <x:c r="C153" s="15"/>
      <x:c r="D153" s="17" t="str">
        <x:f>IF(C153="","",IF(COUNTIF(Tasks!$A$8:$A$157,C153)=1,INDEX(Tasks!$B$8:$B$157,MATCH(C153,Tasks!$A$8:$A$157,0)),"Unallocated"))</x:f>
      </x:c>
      <x:c r="E153" s="15"/>
      <x:c r="F153" s="18"/>
      <x:c r="G153" s="19"/>
      <x:c r="H153" s="20" t="str">
        <x:f>IF(COUNT(F153:G153)&lt;2,"",F153*G153)</x:f>
      </x:c>
      <x:c r="I153" s="15"/>
      <x:c r="J153" s="15"/>
      <x:c r="K153" s="15"/>
      <x:c r="L153" s="15"/>
      <x:c r="M153" s="17" t="str">
        <x:f>IF(COUNTA(A153:C153,E153:G153,I153:L153)=0,"",IF(OR(A153="",B153="",C153="",E153="",I153="",H153=""),"Missing input",IF(COUNTIF($A$8:$A$507,A153)&gt;1,"Duplicate entry ID",IF(D153="Unallocated","Check task ID","Ready"))))</x:f>
      </x:c>
    </x:row>
    <x:row r="154" ht="24" customHeight="1">
      <x:c r="A154" s="15"/>
      <x:c r="B154" s="21"/>
      <x:c r="C154" s="15"/>
      <x:c r="D154" s="17" t="str">
        <x:f>IF(C154="","",IF(COUNTIF(Tasks!$A$8:$A$157,C154)=1,INDEX(Tasks!$B$8:$B$157,MATCH(C154,Tasks!$A$8:$A$157,0)),"Unallocated"))</x:f>
      </x:c>
      <x:c r="E154" s="15"/>
      <x:c r="F154" s="18"/>
      <x:c r="G154" s="19"/>
      <x:c r="H154" s="20" t="str">
        <x:f>IF(COUNT(F154:G154)&lt;2,"",F154*G154)</x:f>
      </x:c>
      <x:c r="I154" s="15"/>
      <x:c r="J154" s="15"/>
      <x:c r="K154" s="15"/>
      <x:c r="L154" s="15"/>
      <x:c r="M154" s="17" t="str">
        <x:f>IF(COUNTA(A154:C154,E154:G154,I154:L154)=0,"",IF(OR(A154="",B154="",C154="",E154="",I154="",H154=""),"Missing input",IF(COUNTIF($A$8:$A$507,A154)&gt;1,"Duplicate entry ID",IF(D154="Unallocated","Check task ID","Ready"))))</x:f>
      </x:c>
    </x:row>
    <x:row r="155" ht="24" customHeight="1">
      <x:c r="A155" s="15"/>
      <x:c r="B155" s="21"/>
      <x:c r="C155" s="15"/>
      <x:c r="D155" s="17" t="str">
        <x:f>IF(C155="","",IF(COUNTIF(Tasks!$A$8:$A$157,C155)=1,INDEX(Tasks!$B$8:$B$157,MATCH(C155,Tasks!$A$8:$A$157,0)),"Unallocated"))</x:f>
      </x:c>
      <x:c r="E155" s="15"/>
      <x:c r="F155" s="18"/>
      <x:c r="G155" s="19"/>
      <x:c r="H155" s="20" t="str">
        <x:f>IF(COUNT(F155:G155)&lt;2,"",F155*G155)</x:f>
      </x:c>
      <x:c r="I155" s="15"/>
      <x:c r="J155" s="15"/>
      <x:c r="K155" s="15"/>
      <x:c r="L155" s="15"/>
      <x:c r="M155" s="17" t="str">
        <x:f>IF(COUNTA(A155:C155,E155:G155,I155:L155)=0,"",IF(OR(A155="",B155="",C155="",E155="",I155="",H155=""),"Missing input",IF(COUNTIF($A$8:$A$507,A155)&gt;1,"Duplicate entry ID",IF(D155="Unallocated","Check task ID","Ready"))))</x:f>
      </x:c>
    </x:row>
    <x:row r="156" ht="24" customHeight="1">
      <x:c r="A156" s="15"/>
      <x:c r="B156" s="21"/>
      <x:c r="C156" s="15"/>
      <x:c r="D156" s="17" t="str">
        <x:f>IF(C156="","",IF(COUNTIF(Tasks!$A$8:$A$157,C156)=1,INDEX(Tasks!$B$8:$B$157,MATCH(C156,Tasks!$A$8:$A$157,0)),"Unallocated"))</x:f>
      </x:c>
      <x:c r="E156" s="15"/>
      <x:c r="F156" s="18"/>
      <x:c r="G156" s="19"/>
      <x:c r="H156" s="20" t="str">
        <x:f>IF(COUNT(F156:G156)&lt;2,"",F156*G156)</x:f>
      </x:c>
      <x:c r="I156" s="15"/>
      <x:c r="J156" s="15"/>
      <x:c r="K156" s="15"/>
      <x:c r="L156" s="15"/>
      <x:c r="M156" s="17" t="str">
        <x:f>IF(COUNTA(A156:C156,E156:G156,I156:L156)=0,"",IF(OR(A156="",B156="",C156="",E156="",I156="",H156=""),"Missing input",IF(COUNTIF($A$8:$A$507,A156)&gt;1,"Duplicate entry ID",IF(D156="Unallocated","Check task ID","Ready"))))</x:f>
      </x:c>
    </x:row>
    <x:row r="157" ht="24" customHeight="1">
      <x:c r="A157" s="15"/>
      <x:c r="B157" s="21"/>
      <x:c r="C157" s="15"/>
      <x:c r="D157" s="17" t="str">
        <x:f>IF(C157="","",IF(COUNTIF(Tasks!$A$8:$A$157,C157)=1,INDEX(Tasks!$B$8:$B$157,MATCH(C157,Tasks!$A$8:$A$157,0)),"Unallocated"))</x:f>
      </x:c>
      <x:c r="E157" s="15"/>
      <x:c r="F157" s="18"/>
      <x:c r="G157" s="19"/>
      <x:c r="H157" s="20" t="str">
        <x:f>IF(COUNT(F157:G157)&lt;2,"",F157*G157)</x:f>
      </x:c>
      <x:c r="I157" s="15"/>
      <x:c r="J157" s="15"/>
      <x:c r="K157" s="15"/>
      <x:c r="L157" s="15"/>
      <x:c r="M157" s="17" t="str">
        <x:f>IF(COUNTA(A157:C157,E157:G157,I157:L157)=0,"",IF(OR(A157="",B157="",C157="",E157="",I157="",H157=""),"Missing input",IF(COUNTIF($A$8:$A$507,A157)&gt;1,"Duplicate entry ID",IF(D157="Unallocated","Check task ID","Ready"))))</x:f>
      </x:c>
    </x:row>
    <x:row r="158" ht="24" customHeight="1">
      <x:c r="A158" s="15"/>
      <x:c r="B158" s="21"/>
      <x:c r="C158" s="15"/>
      <x:c r="D158" s="17" t="str">
        <x:f>IF(C158="","",IF(COUNTIF(Tasks!$A$8:$A$157,C158)=1,INDEX(Tasks!$B$8:$B$157,MATCH(C158,Tasks!$A$8:$A$157,0)),"Unallocated"))</x:f>
      </x:c>
      <x:c r="E158" s="15"/>
      <x:c r="F158" s="18"/>
      <x:c r="G158" s="19"/>
      <x:c r="H158" s="20" t="str">
        <x:f>IF(COUNT(F158:G158)&lt;2,"",F158*G158)</x:f>
      </x:c>
      <x:c r="I158" s="15"/>
      <x:c r="J158" s="15"/>
      <x:c r="K158" s="15"/>
      <x:c r="L158" s="15"/>
      <x:c r="M158" s="17" t="str">
        <x:f>IF(COUNTA(A158:C158,E158:G158,I158:L158)=0,"",IF(OR(A158="",B158="",C158="",E158="",I158="",H158=""),"Missing input",IF(COUNTIF($A$8:$A$507,A158)&gt;1,"Duplicate entry ID",IF(D158="Unallocated","Check task ID","Ready"))))</x:f>
      </x:c>
    </x:row>
    <x:row r="159" ht="24" customHeight="1">
      <x:c r="A159" s="15"/>
      <x:c r="B159" s="21"/>
      <x:c r="C159" s="15"/>
      <x:c r="D159" s="17" t="str">
        <x:f>IF(C159="","",IF(COUNTIF(Tasks!$A$8:$A$157,C159)=1,INDEX(Tasks!$B$8:$B$157,MATCH(C159,Tasks!$A$8:$A$157,0)),"Unallocated"))</x:f>
      </x:c>
      <x:c r="E159" s="15"/>
      <x:c r="F159" s="18"/>
      <x:c r="G159" s="19"/>
      <x:c r="H159" s="20" t="str">
        <x:f>IF(COUNT(F159:G159)&lt;2,"",F159*G159)</x:f>
      </x:c>
      <x:c r="I159" s="15"/>
      <x:c r="J159" s="15"/>
      <x:c r="K159" s="15"/>
      <x:c r="L159" s="15"/>
      <x:c r="M159" s="17" t="str">
        <x:f>IF(COUNTA(A159:C159,E159:G159,I159:L159)=0,"",IF(OR(A159="",B159="",C159="",E159="",I159="",H159=""),"Missing input",IF(COUNTIF($A$8:$A$507,A159)&gt;1,"Duplicate entry ID",IF(D159="Unallocated","Check task ID","Ready"))))</x:f>
      </x:c>
    </x:row>
    <x:row r="160" ht="24" customHeight="1">
      <x:c r="A160" s="15"/>
      <x:c r="B160" s="21"/>
      <x:c r="C160" s="15"/>
      <x:c r="D160" s="17" t="str">
        <x:f>IF(C160="","",IF(COUNTIF(Tasks!$A$8:$A$157,C160)=1,INDEX(Tasks!$B$8:$B$157,MATCH(C160,Tasks!$A$8:$A$157,0)),"Unallocated"))</x:f>
      </x:c>
      <x:c r="E160" s="15"/>
      <x:c r="F160" s="18"/>
      <x:c r="G160" s="19"/>
      <x:c r="H160" s="20" t="str">
        <x:f>IF(COUNT(F160:G160)&lt;2,"",F160*G160)</x:f>
      </x:c>
      <x:c r="I160" s="15"/>
      <x:c r="J160" s="15"/>
      <x:c r="K160" s="15"/>
      <x:c r="L160" s="15"/>
      <x:c r="M160" s="17" t="str">
        <x:f>IF(COUNTA(A160:C160,E160:G160,I160:L160)=0,"",IF(OR(A160="",B160="",C160="",E160="",I160="",H160=""),"Missing input",IF(COUNTIF($A$8:$A$507,A160)&gt;1,"Duplicate entry ID",IF(D160="Unallocated","Check task ID","Ready"))))</x:f>
      </x:c>
    </x:row>
    <x:row r="161" ht="24" customHeight="1">
      <x:c r="A161" s="15"/>
      <x:c r="B161" s="21"/>
      <x:c r="C161" s="15"/>
      <x:c r="D161" s="17" t="str">
        <x:f>IF(C161="","",IF(COUNTIF(Tasks!$A$8:$A$157,C161)=1,INDEX(Tasks!$B$8:$B$157,MATCH(C161,Tasks!$A$8:$A$157,0)),"Unallocated"))</x:f>
      </x:c>
      <x:c r="E161" s="15"/>
      <x:c r="F161" s="18"/>
      <x:c r="G161" s="19"/>
      <x:c r="H161" s="20" t="str">
        <x:f>IF(COUNT(F161:G161)&lt;2,"",F161*G161)</x:f>
      </x:c>
      <x:c r="I161" s="15"/>
      <x:c r="J161" s="15"/>
      <x:c r="K161" s="15"/>
      <x:c r="L161" s="15"/>
      <x:c r="M161" s="17" t="str">
        <x:f>IF(COUNTA(A161:C161,E161:G161,I161:L161)=0,"",IF(OR(A161="",B161="",C161="",E161="",I161="",H161=""),"Missing input",IF(COUNTIF($A$8:$A$507,A161)&gt;1,"Duplicate entry ID",IF(D161="Unallocated","Check task ID","Ready"))))</x:f>
      </x:c>
    </x:row>
    <x:row r="162" ht="24" customHeight="1">
      <x:c r="A162" s="15"/>
      <x:c r="B162" s="21"/>
      <x:c r="C162" s="15"/>
      <x:c r="D162" s="17" t="str">
        <x:f>IF(C162="","",IF(COUNTIF(Tasks!$A$8:$A$157,C162)=1,INDEX(Tasks!$B$8:$B$157,MATCH(C162,Tasks!$A$8:$A$157,0)),"Unallocated"))</x:f>
      </x:c>
      <x:c r="E162" s="15"/>
      <x:c r="F162" s="18"/>
      <x:c r="G162" s="19"/>
      <x:c r="H162" s="20" t="str">
        <x:f>IF(COUNT(F162:G162)&lt;2,"",F162*G162)</x:f>
      </x:c>
      <x:c r="I162" s="15"/>
      <x:c r="J162" s="15"/>
      <x:c r="K162" s="15"/>
      <x:c r="L162" s="15"/>
      <x:c r="M162" s="17" t="str">
        <x:f>IF(COUNTA(A162:C162,E162:G162,I162:L162)=0,"",IF(OR(A162="",B162="",C162="",E162="",I162="",H162=""),"Missing input",IF(COUNTIF($A$8:$A$507,A162)&gt;1,"Duplicate entry ID",IF(D162="Unallocated","Check task ID","Ready"))))</x:f>
      </x:c>
    </x:row>
    <x:row r="163" ht="24" customHeight="1">
      <x:c r="A163" s="15"/>
      <x:c r="B163" s="21"/>
      <x:c r="C163" s="15"/>
      <x:c r="D163" s="17" t="str">
        <x:f>IF(C163="","",IF(COUNTIF(Tasks!$A$8:$A$157,C163)=1,INDEX(Tasks!$B$8:$B$157,MATCH(C163,Tasks!$A$8:$A$157,0)),"Unallocated"))</x:f>
      </x:c>
      <x:c r="E163" s="15"/>
      <x:c r="F163" s="18"/>
      <x:c r="G163" s="19"/>
      <x:c r="H163" s="20" t="str">
        <x:f>IF(COUNT(F163:G163)&lt;2,"",F163*G163)</x:f>
      </x:c>
      <x:c r="I163" s="15"/>
      <x:c r="J163" s="15"/>
      <x:c r="K163" s="15"/>
      <x:c r="L163" s="15"/>
      <x:c r="M163" s="17" t="str">
        <x:f>IF(COUNTA(A163:C163,E163:G163,I163:L163)=0,"",IF(OR(A163="",B163="",C163="",E163="",I163="",H163=""),"Missing input",IF(COUNTIF($A$8:$A$507,A163)&gt;1,"Duplicate entry ID",IF(D163="Unallocated","Check task ID","Ready"))))</x:f>
      </x:c>
    </x:row>
    <x:row r="164" ht="24" customHeight="1">
      <x:c r="A164" s="15"/>
      <x:c r="B164" s="21"/>
      <x:c r="C164" s="15"/>
      <x:c r="D164" s="17" t="str">
        <x:f>IF(C164="","",IF(COUNTIF(Tasks!$A$8:$A$157,C164)=1,INDEX(Tasks!$B$8:$B$157,MATCH(C164,Tasks!$A$8:$A$157,0)),"Unallocated"))</x:f>
      </x:c>
      <x:c r="E164" s="15"/>
      <x:c r="F164" s="18"/>
      <x:c r="G164" s="19"/>
      <x:c r="H164" s="20" t="str">
        <x:f>IF(COUNT(F164:G164)&lt;2,"",F164*G164)</x:f>
      </x:c>
      <x:c r="I164" s="15"/>
      <x:c r="J164" s="15"/>
      <x:c r="K164" s="15"/>
      <x:c r="L164" s="15"/>
      <x:c r="M164" s="17" t="str">
        <x:f>IF(COUNTA(A164:C164,E164:G164,I164:L164)=0,"",IF(OR(A164="",B164="",C164="",E164="",I164="",H164=""),"Missing input",IF(COUNTIF($A$8:$A$507,A164)&gt;1,"Duplicate entry ID",IF(D164="Unallocated","Check task ID","Ready"))))</x:f>
      </x:c>
    </x:row>
    <x:row r="165" ht="24" customHeight="1">
      <x:c r="A165" s="15"/>
      <x:c r="B165" s="21"/>
      <x:c r="C165" s="15"/>
      <x:c r="D165" s="17" t="str">
        <x:f>IF(C165="","",IF(COUNTIF(Tasks!$A$8:$A$157,C165)=1,INDEX(Tasks!$B$8:$B$157,MATCH(C165,Tasks!$A$8:$A$157,0)),"Unallocated"))</x:f>
      </x:c>
      <x:c r="E165" s="15"/>
      <x:c r="F165" s="18"/>
      <x:c r="G165" s="19"/>
      <x:c r="H165" s="20" t="str">
        <x:f>IF(COUNT(F165:G165)&lt;2,"",F165*G165)</x:f>
      </x:c>
      <x:c r="I165" s="15"/>
      <x:c r="J165" s="15"/>
      <x:c r="K165" s="15"/>
      <x:c r="L165" s="15"/>
      <x:c r="M165" s="17" t="str">
        <x:f>IF(COUNTA(A165:C165,E165:G165,I165:L165)=0,"",IF(OR(A165="",B165="",C165="",E165="",I165="",H165=""),"Missing input",IF(COUNTIF($A$8:$A$507,A165)&gt;1,"Duplicate entry ID",IF(D165="Unallocated","Check task ID","Ready"))))</x:f>
      </x:c>
    </x:row>
    <x:row r="166" ht="24" customHeight="1">
      <x:c r="A166" s="15"/>
      <x:c r="B166" s="21"/>
      <x:c r="C166" s="15"/>
      <x:c r="D166" s="17" t="str">
        <x:f>IF(C166="","",IF(COUNTIF(Tasks!$A$8:$A$157,C166)=1,INDEX(Tasks!$B$8:$B$157,MATCH(C166,Tasks!$A$8:$A$157,0)),"Unallocated"))</x:f>
      </x:c>
      <x:c r="E166" s="15"/>
      <x:c r="F166" s="18"/>
      <x:c r="G166" s="19"/>
      <x:c r="H166" s="20" t="str">
        <x:f>IF(COUNT(F166:G166)&lt;2,"",F166*G166)</x:f>
      </x:c>
      <x:c r="I166" s="15"/>
      <x:c r="J166" s="15"/>
      <x:c r="K166" s="15"/>
      <x:c r="L166" s="15"/>
      <x:c r="M166" s="17" t="str">
        <x:f>IF(COUNTA(A166:C166,E166:G166,I166:L166)=0,"",IF(OR(A166="",B166="",C166="",E166="",I166="",H166=""),"Missing input",IF(COUNTIF($A$8:$A$507,A166)&gt;1,"Duplicate entry ID",IF(D166="Unallocated","Check task ID","Ready"))))</x:f>
      </x:c>
    </x:row>
    <x:row r="167" ht="24" customHeight="1">
      <x:c r="A167" s="15"/>
      <x:c r="B167" s="21"/>
      <x:c r="C167" s="15"/>
      <x:c r="D167" s="17" t="str">
        <x:f>IF(C167="","",IF(COUNTIF(Tasks!$A$8:$A$157,C167)=1,INDEX(Tasks!$B$8:$B$157,MATCH(C167,Tasks!$A$8:$A$157,0)),"Unallocated"))</x:f>
      </x:c>
      <x:c r="E167" s="15"/>
      <x:c r="F167" s="18"/>
      <x:c r="G167" s="19"/>
      <x:c r="H167" s="20" t="str">
        <x:f>IF(COUNT(F167:G167)&lt;2,"",F167*G167)</x:f>
      </x:c>
      <x:c r="I167" s="15"/>
      <x:c r="J167" s="15"/>
      <x:c r="K167" s="15"/>
      <x:c r="L167" s="15"/>
      <x:c r="M167" s="17" t="str">
        <x:f>IF(COUNTA(A167:C167,E167:G167,I167:L167)=0,"",IF(OR(A167="",B167="",C167="",E167="",I167="",H167=""),"Missing input",IF(COUNTIF($A$8:$A$507,A167)&gt;1,"Duplicate entry ID",IF(D167="Unallocated","Check task ID","Ready"))))</x:f>
      </x:c>
    </x:row>
    <x:row r="168" ht="24" customHeight="1">
      <x:c r="A168" s="15"/>
      <x:c r="B168" s="21"/>
      <x:c r="C168" s="15"/>
      <x:c r="D168" s="17" t="str">
        <x:f>IF(C168="","",IF(COUNTIF(Tasks!$A$8:$A$157,C168)=1,INDEX(Tasks!$B$8:$B$157,MATCH(C168,Tasks!$A$8:$A$157,0)),"Unallocated"))</x:f>
      </x:c>
      <x:c r="E168" s="15"/>
      <x:c r="F168" s="18"/>
      <x:c r="G168" s="19"/>
      <x:c r="H168" s="20" t="str">
        <x:f>IF(COUNT(F168:G168)&lt;2,"",F168*G168)</x:f>
      </x:c>
      <x:c r="I168" s="15"/>
      <x:c r="J168" s="15"/>
      <x:c r="K168" s="15"/>
      <x:c r="L168" s="15"/>
      <x:c r="M168" s="17" t="str">
        <x:f>IF(COUNTA(A168:C168,E168:G168,I168:L168)=0,"",IF(OR(A168="",B168="",C168="",E168="",I168="",H168=""),"Missing input",IF(COUNTIF($A$8:$A$507,A168)&gt;1,"Duplicate entry ID",IF(D168="Unallocated","Check task ID","Ready"))))</x:f>
      </x:c>
    </x:row>
    <x:row r="169" ht="24" customHeight="1">
      <x:c r="A169" s="15"/>
      <x:c r="B169" s="21"/>
      <x:c r="C169" s="15"/>
      <x:c r="D169" s="17" t="str">
        <x:f>IF(C169="","",IF(COUNTIF(Tasks!$A$8:$A$157,C169)=1,INDEX(Tasks!$B$8:$B$157,MATCH(C169,Tasks!$A$8:$A$157,0)),"Unallocated"))</x:f>
      </x:c>
      <x:c r="E169" s="15"/>
      <x:c r="F169" s="18"/>
      <x:c r="G169" s="19"/>
      <x:c r="H169" s="20" t="str">
        <x:f>IF(COUNT(F169:G169)&lt;2,"",F169*G169)</x:f>
      </x:c>
      <x:c r="I169" s="15"/>
      <x:c r="J169" s="15"/>
      <x:c r="K169" s="15"/>
      <x:c r="L169" s="15"/>
      <x:c r="M169" s="17" t="str">
        <x:f>IF(COUNTA(A169:C169,E169:G169,I169:L169)=0,"",IF(OR(A169="",B169="",C169="",E169="",I169="",H169=""),"Missing input",IF(COUNTIF($A$8:$A$507,A169)&gt;1,"Duplicate entry ID",IF(D169="Unallocated","Check task ID","Ready"))))</x:f>
      </x:c>
    </x:row>
    <x:row r="170" ht="24" customHeight="1">
      <x:c r="A170" s="15"/>
      <x:c r="B170" s="21"/>
      <x:c r="C170" s="15"/>
      <x:c r="D170" s="17" t="str">
        <x:f>IF(C170="","",IF(COUNTIF(Tasks!$A$8:$A$157,C170)=1,INDEX(Tasks!$B$8:$B$157,MATCH(C170,Tasks!$A$8:$A$157,0)),"Unallocated"))</x:f>
      </x:c>
      <x:c r="E170" s="15"/>
      <x:c r="F170" s="18"/>
      <x:c r="G170" s="19"/>
      <x:c r="H170" s="20" t="str">
        <x:f>IF(COUNT(F170:G170)&lt;2,"",F170*G170)</x:f>
      </x:c>
      <x:c r="I170" s="15"/>
      <x:c r="J170" s="15"/>
      <x:c r="K170" s="15"/>
      <x:c r="L170" s="15"/>
      <x:c r="M170" s="17" t="str">
        <x:f>IF(COUNTA(A170:C170,E170:G170,I170:L170)=0,"",IF(OR(A170="",B170="",C170="",E170="",I170="",H170=""),"Missing input",IF(COUNTIF($A$8:$A$507,A170)&gt;1,"Duplicate entry ID",IF(D170="Unallocated","Check task ID","Ready"))))</x:f>
      </x:c>
    </x:row>
    <x:row r="171" ht="24" customHeight="1">
      <x:c r="A171" s="15"/>
      <x:c r="B171" s="21"/>
      <x:c r="C171" s="15"/>
      <x:c r="D171" s="17" t="str">
        <x:f>IF(C171="","",IF(COUNTIF(Tasks!$A$8:$A$157,C171)=1,INDEX(Tasks!$B$8:$B$157,MATCH(C171,Tasks!$A$8:$A$157,0)),"Unallocated"))</x:f>
      </x:c>
      <x:c r="E171" s="15"/>
      <x:c r="F171" s="18"/>
      <x:c r="G171" s="19"/>
      <x:c r="H171" s="20" t="str">
        <x:f>IF(COUNT(F171:G171)&lt;2,"",F171*G171)</x:f>
      </x:c>
      <x:c r="I171" s="15"/>
      <x:c r="J171" s="15"/>
      <x:c r="K171" s="15"/>
      <x:c r="L171" s="15"/>
      <x:c r="M171" s="17" t="str">
        <x:f>IF(COUNTA(A171:C171,E171:G171,I171:L171)=0,"",IF(OR(A171="",B171="",C171="",E171="",I171="",H171=""),"Missing input",IF(COUNTIF($A$8:$A$507,A171)&gt;1,"Duplicate entry ID",IF(D171="Unallocated","Check task ID","Ready"))))</x:f>
      </x:c>
    </x:row>
    <x:row r="172" ht="24" customHeight="1">
      <x:c r="A172" s="15"/>
      <x:c r="B172" s="21"/>
      <x:c r="C172" s="15"/>
      <x:c r="D172" s="17" t="str">
        <x:f>IF(C172="","",IF(COUNTIF(Tasks!$A$8:$A$157,C172)=1,INDEX(Tasks!$B$8:$B$157,MATCH(C172,Tasks!$A$8:$A$157,0)),"Unallocated"))</x:f>
      </x:c>
      <x:c r="E172" s="15"/>
      <x:c r="F172" s="18"/>
      <x:c r="G172" s="19"/>
      <x:c r="H172" s="20" t="str">
        <x:f>IF(COUNT(F172:G172)&lt;2,"",F172*G172)</x:f>
      </x:c>
      <x:c r="I172" s="15"/>
      <x:c r="J172" s="15"/>
      <x:c r="K172" s="15"/>
      <x:c r="L172" s="15"/>
      <x:c r="M172" s="17" t="str">
        <x:f>IF(COUNTA(A172:C172,E172:G172,I172:L172)=0,"",IF(OR(A172="",B172="",C172="",E172="",I172="",H172=""),"Missing input",IF(COUNTIF($A$8:$A$507,A172)&gt;1,"Duplicate entry ID",IF(D172="Unallocated","Check task ID","Ready"))))</x:f>
      </x:c>
    </x:row>
    <x:row r="173" ht="24" customHeight="1">
      <x:c r="A173" s="15"/>
      <x:c r="B173" s="21"/>
      <x:c r="C173" s="15"/>
      <x:c r="D173" s="17" t="str">
        <x:f>IF(C173="","",IF(COUNTIF(Tasks!$A$8:$A$157,C173)=1,INDEX(Tasks!$B$8:$B$157,MATCH(C173,Tasks!$A$8:$A$157,0)),"Unallocated"))</x:f>
      </x:c>
      <x:c r="E173" s="15"/>
      <x:c r="F173" s="18"/>
      <x:c r="G173" s="19"/>
      <x:c r="H173" s="20" t="str">
        <x:f>IF(COUNT(F173:G173)&lt;2,"",F173*G173)</x:f>
      </x:c>
      <x:c r="I173" s="15"/>
      <x:c r="J173" s="15"/>
      <x:c r="K173" s="15"/>
      <x:c r="L173" s="15"/>
      <x:c r="M173" s="17" t="str">
        <x:f>IF(COUNTA(A173:C173,E173:G173,I173:L173)=0,"",IF(OR(A173="",B173="",C173="",E173="",I173="",H173=""),"Missing input",IF(COUNTIF($A$8:$A$507,A173)&gt;1,"Duplicate entry ID",IF(D173="Unallocated","Check task ID","Ready"))))</x:f>
      </x:c>
    </x:row>
    <x:row r="174" ht="24" customHeight="1">
      <x:c r="A174" s="15"/>
      <x:c r="B174" s="21"/>
      <x:c r="C174" s="15"/>
      <x:c r="D174" s="17" t="str">
        <x:f>IF(C174="","",IF(COUNTIF(Tasks!$A$8:$A$157,C174)=1,INDEX(Tasks!$B$8:$B$157,MATCH(C174,Tasks!$A$8:$A$157,0)),"Unallocated"))</x:f>
      </x:c>
      <x:c r="E174" s="15"/>
      <x:c r="F174" s="18"/>
      <x:c r="G174" s="19"/>
      <x:c r="H174" s="20" t="str">
        <x:f>IF(COUNT(F174:G174)&lt;2,"",F174*G174)</x:f>
      </x:c>
      <x:c r="I174" s="15"/>
      <x:c r="J174" s="15"/>
      <x:c r="K174" s="15"/>
      <x:c r="L174" s="15"/>
      <x:c r="M174" s="17" t="str">
        <x:f>IF(COUNTA(A174:C174,E174:G174,I174:L174)=0,"",IF(OR(A174="",B174="",C174="",E174="",I174="",H174=""),"Missing input",IF(COUNTIF($A$8:$A$507,A174)&gt;1,"Duplicate entry ID",IF(D174="Unallocated","Check task ID","Ready"))))</x:f>
      </x:c>
    </x:row>
    <x:row r="175" ht="24" customHeight="1">
      <x:c r="A175" s="15"/>
      <x:c r="B175" s="21"/>
      <x:c r="C175" s="15"/>
      <x:c r="D175" s="17" t="str">
        <x:f>IF(C175="","",IF(COUNTIF(Tasks!$A$8:$A$157,C175)=1,INDEX(Tasks!$B$8:$B$157,MATCH(C175,Tasks!$A$8:$A$157,0)),"Unallocated"))</x:f>
      </x:c>
      <x:c r="E175" s="15"/>
      <x:c r="F175" s="18"/>
      <x:c r="G175" s="19"/>
      <x:c r="H175" s="20" t="str">
        <x:f>IF(COUNT(F175:G175)&lt;2,"",F175*G175)</x:f>
      </x:c>
      <x:c r="I175" s="15"/>
      <x:c r="J175" s="15"/>
      <x:c r="K175" s="15"/>
      <x:c r="L175" s="15"/>
      <x:c r="M175" s="17" t="str">
        <x:f>IF(COUNTA(A175:C175,E175:G175,I175:L175)=0,"",IF(OR(A175="",B175="",C175="",E175="",I175="",H175=""),"Missing input",IF(COUNTIF($A$8:$A$507,A175)&gt;1,"Duplicate entry ID",IF(D175="Unallocated","Check task ID","Ready"))))</x:f>
      </x:c>
    </x:row>
    <x:row r="176" ht="24" customHeight="1">
      <x:c r="A176" s="15"/>
      <x:c r="B176" s="21"/>
      <x:c r="C176" s="15"/>
      <x:c r="D176" s="17" t="str">
        <x:f>IF(C176="","",IF(COUNTIF(Tasks!$A$8:$A$157,C176)=1,INDEX(Tasks!$B$8:$B$157,MATCH(C176,Tasks!$A$8:$A$157,0)),"Unallocated"))</x:f>
      </x:c>
      <x:c r="E176" s="15"/>
      <x:c r="F176" s="18"/>
      <x:c r="G176" s="19"/>
      <x:c r="H176" s="20" t="str">
        <x:f>IF(COUNT(F176:G176)&lt;2,"",F176*G176)</x:f>
      </x:c>
      <x:c r="I176" s="15"/>
      <x:c r="J176" s="15"/>
      <x:c r="K176" s="15"/>
      <x:c r="L176" s="15"/>
      <x:c r="M176" s="17" t="str">
        <x:f>IF(COUNTA(A176:C176,E176:G176,I176:L176)=0,"",IF(OR(A176="",B176="",C176="",E176="",I176="",H176=""),"Missing input",IF(COUNTIF($A$8:$A$507,A176)&gt;1,"Duplicate entry ID",IF(D176="Unallocated","Check task ID","Ready"))))</x:f>
      </x:c>
    </x:row>
    <x:row r="177" ht="24" customHeight="1">
      <x:c r="A177" s="15"/>
      <x:c r="B177" s="21"/>
      <x:c r="C177" s="15"/>
      <x:c r="D177" s="17" t="str">
        <x:f>IF(C177="","",IF(COUNTIF(Tasks!$A$8:$A$157,C177)=1,INDEX(Tasks!$B$8:$B$157,MATCH(C177,Tasks!$A$8:$A$157,0)),"Unallocated"))</x:f>
      </x:c>
      <x:c r="E177" s="15"/>
      <x:c r="F177" s="18"/>
      <x:c r="G177" s="19"/>
      <x:c r="H177" s="20" t="str">
        <x:f>IF(COUNT(F177:G177)&lt;2,"",F177*G177)</x:f>
      </x:c>
      <x:c r="I177" s="15"/>
      <x:c r="J177" s="15"/>
      <x:c r="K177" s="15"/>
      <x:c r="L177" s="15"/>
      <x:c r="M177" s="17" t="str">
        <x:f>IF(COUNTA(A177:C177,E177:G177,I177:L177)=0,"",IF(OR(A177="",B177="",C177="",E177="",I177="",H177=""),"Missing input",IF(COUNTIF($A$8:$A$507,A177)&gt;1,"Duplicate entry ID",IF(D177="Unallocated","Check task ID","Ready"))))</x:f>
      </x:c>
    </x:row>
    <x:row r="178" ht="24" customHeight="1">
      <x:c r="A178" s="15"/>
      <x:c r="B178" s="21"/>
      <x:c r="C178" s="15"/>
      <x:c r="D178" s="17" t="str">
        <x:f>IF(C178="","",IF(COUNTIF(Tasks!$A$8:$A$157,C178)=1,INDEX(Tasks!$B$8:$B$157,MATCH(C178,Tasks!$A$8:$A$157,0)),"Unallocated"))</x:f>
      </x:c>
      <x:c r="E178" s="15"/>
      <x:c r="F178" s="18"/>
      <x:c r="G178" s="19"/>
      <x:c r="H178" s="20" t="str">
        <x:f>IF(COUNT(F178:G178)&lt;2,"",F178*G178)</x:f>
      </x:c>
      <x:c r="I178" s="15"/>
      <x:c r="J178" s="15"/>
      <x:c r="K178" s="15"/>
      <x:c r="L178" s="15"/>
      <x:c r="M178" s="17" t="str">
        <x:f>IF(COUNTA(A178:C178,E178:G178,I178:L178)=0,"",IF(OR(A178="",B178="",C178="",E178="",I178="",H178=""),"Missing input",IF(COUNTIF($A$8:$A$507,A178)&gt;1,"Duplicate entry ID",IF(D178="Unallocated","Check task ID","Ready"))))</x:f>
      </x:c>
    </x:row>
    <x:row r="179" ht="24" customHeight="1">
      <x:c r="A179" s="15"/>
      <x:c r="B179" s="21"/>
      <x:c r="C179" s="15"/>
      <x:c r="D179" s="17" t="str">
        <x:f>IF(C179="","",IF(COUNTIF(Tasks!$A$8:$A$157,C179)=1,INDEX(Tasks!$B$8:$B$157,MATCH(C179,Tasks!$A$8:$A$157,0)),"Unallocated"))</x:f>
      </x:c>
      <x:c r="E179" s="15"/>
      <x:c r="F179" s="18"/>
      <x:c r="G179" s="19"/>
      <x:c r="H179" s="20" t="str">
        <x:f>IF(COUNT(F179:G179)&lt;2,"",F179*G179)</x:f>
      </x:c>
      <x:c r="I179" s="15"/>
      <x:c r="J179" s="15"/>
      <x:c r="K179" s="15"/>
      <x:c r="L179" s="15"/>
      <x:c r="M179" s="17" t="str">
        <x:f>IF(COUNTA(A179:C179,E179:G179,I179:L179)=0,"",IF(OR(A179="",B179="",C179="",E179="",I179="",H179=""),"Missing input",IF(COUNTIF($A$8:$A$507,A179)&gt;1,"Duplicate entry ID",IF(D179="Unallocated","Check task ID","Ready"))))</x:f>
      </x:c>
    </x:row>
    <x:row r="180" ht="24" customHeight="1">
      <x:c r="A180" s="15"/>
      <x:c r="B180" s="21"/>
      <x:c r="C180" s="15"/>
      <x:c r="D180" s="17" t="str">
        <x:f>IF(C180="","",IF(COUNTIF(Tasks!$A$8:$A$157,C180)=1,INDEX(Tasks!$B$8:$B$157,MATCH(C180,Tasks!$A$8:$A$157,0)),"Unallocated"))</x:f>
      </x:c>
      <x:c r="E180" s="15"/>
      <x:c r="F180" s="18"/>
      <x:c r="G180" s="19"/>
      <x:c r="H180" s="20" t="str">
        <x:f>IF(COUNT(F180:G180)&lt;2,"",F180*G180)</x:f>
      </x:c>
      <x:c r="I180" s="15"/>
      <x:c r="J180" s="15"/>
      <x:c r="K180" s="15"/>
      <x:c r="L180" s="15"/>
      <x:c r="M180" s="17" t="str">
        <x:f>IF(COUNTA(A180:C180,E180:G180,I180:L180)=0,"",IF(OR(A180="",B180="",C180="",E180="",I180="",H180=""),"Missing input",IF(COUNTIF($A$8:$A$507,A180)&gt;1,"Duplicate entry ID",IF(D180="Unallocated","Check task ID","Ready"))))</x:f>
      </x:c>
    </x:row>
    <x:row r="181" ht="24" customHeight="1">
      <x:c r="A181" s="15"/>
      <x:c r="B181" s="21"/>
      <x:c r="C181" s="15"/>
      <x:c r="D181" s="17" t="str">
        <x:f>IF(C181="","",IF(COUNTIF(Tasks!$A$8:$A$157,C181)=1,INDEX(Tasks!$B$8:$B$157,MATCH(C181,Tasks!$A$8:$A$157,0)),"Unallocated"))</x:f>
      </x:c>
      <x:c r="E181" s="15"/>
      <x:c r="F181" s="18"/>
      <x:c r="G181" s="19"/>
      <x:c r="H181" s="20" t="str">
        <x:f>IF(COUNT(F181:G181)&lt;2,"",F181*G181)</x:f>
      </x:c>
      <x:c r="I181" s="15"/>
      <x:c r="J181" s="15"/>
      <x:c r="K181" s="15"/>
      <x:c r="L181" s="15"/>
      <x:c r="M181" s="17" t="str">
        <x:f>IF(COUNTA(A181:C181,E181:G181,I181:L181)=0,"",IF(OR(A181="",B181="",C181="",E181="",I181="",H181=""),"Missing input",IF(COUNTIF($A$8:$A$507,A181)&gt;1,"Duplicate entry ID",IF(D181="Unallocated","Check task ID","Ready"))))</x:f>
      </x:c>
    </x:row>
    <x:row r="182" ht="24" customHeight="1">
      <x:c r="A182" s="15"/>
      <x:c r="B182" s="21"/>
      <x:c r="C182" s="15"/>
      <x:c r="D182" s="17" t="str">
        <x:f>IF(C182="","",IF(COUNTIF(Tasks!$A$8:$A$157,C182)=1,INDEX(Tasks!$B$8:$B$157,MATCH(C182,Tasks!$A$8:$A$157,0)),"Unallocated"))</x:f>
      </x:c>
      <x:c r="E182" s="15"/>
      <x:c r="F182" s="18"/>
      <x:c r="G182" s="19"/>
      <x:c r="H182" s="20" t="str">
        <x:f>IF(COUNT(F182:G182)&lt;2,"",F182*G182)</x:f>
      </x:c>
      <x:c r="I182" s="15"/>
      <x:c r="J182" s="15"/>
      <x:c r="K182" s="15"/>
      <x:c r="L182" s="15"/>
      <x:c r="M182" s="17" t="str">
        <x:f>IF(COUNTA(A182:C182,E182:G182,I182:L182)=0,"",IF(OR(A182="",B182="",C182="",E182="",I182="",H182=""),"Missing input",IF(COUNTIF($A$8:$A$507,A182)&gt;1,"Duplicate entry ID",IF(D182="Unallocated","Check task ID","Ready"))))</x:f>
      </x:c>
    </x:row>
    <x:row r="183" ht="24" customHeight="1">
      <x:c r="A183" s="15"/>
      <x:c r="B183" s="21"/>
      <x:c r="C183" s="15"/>
      <x:c r="D183" s="17" t="str">
        <x:f>IF(C183="","",IF(COUNTIF(Tasks!$A$8:$A$157,C183)=1,INDEX(Tasks!$B$8:$B$157,MATCH(C183,Tasks!$A$8:$A$157,0)),"Unallocated"))</x:f>
      </x:c>
      <x:c r="E183" s="15"/>
      <x:c r="F183" s="18"/>
      <x:c r="G183" s="19"/>
      <x:c r="H183" s="20" t="str">
        <x:f>IF(COUNT(F183:G183)&lt;2,"",F183*G183)</x:f>
      </x:c>
      <x:c r="I183" s="15"/>
      <x:c r="J183" s="15"/>
      <x:c r="K183" s="15"/>
      <x:c r="L183" s="15"/>
      <x:c r="M183" s="17" t="str">
        <x:f>IF(COUNTA(A183:C183,E183:G183,I183:L183)=0,"",IF(OR(A183="",B183="",C183="",E183="",I183="",H183=""),"Missing input",IF(COUNTIF($A$8:$A$507,A183)&gt;1,"Duplicate entry ID",IF(D183="Unallocated","Check task ID","Ready"))))</x:f>
      </x:c>
    </x:row>
    <x:row r="184" ht="24" customHeight="1">
      <x:c r="A184" s="15"/>
      <x:c r="B184" s="21"/>
      <x:c r="C184" s="15"/>
      <x:c r="D184" s="17" t="str">
        <x:f>IF(C184="","",IF(COUNTIF(Tasks!$A$8:$A$157,C184)=1,INDEX(Tasks!$B$8:$B$157,MATCH(C184,Tasks!$A$8:$A$157,0)),"Unallocated"))</x:f>
      </x:c>
      <x:c r="E184" s="15"/>
      <x:c r="F184" s="18"/>
      <x:c r="G184" s="19"/>
      <x:c r="H184" s="20" t="str">
        <x:f>IF(COUNT(F184:G184)&lt;2,"",F184*G184)</x:f>
      </x:c>
      <x:c r="I184" s="15"/>
      <x:c r="J184" s="15"/>
      <x:c r="K184" s="15"/>
      <x:c r="L184" s="15"/>
      <x:c r="M184" s="17" t="str">
        <x:f>IF(COUNTA(A184:C184,E184:G184,I184:L184)=0,"",IF(OR(A184="",B184="",C184="",E184="",I184="",H184=""),"Missing input",IF(COUNTIF($A$8:$A$507,A184)&gt;1,"Duplicate entry ID",IF(D184="Unallocated","Check task ID","Ready"))))</x:f>
      </x:c>
    </x:row>
    <x:row r="185" ht="24" customHeight="1">
      <x:c r="A185" s="15"/>
      <x:c r="B185" s="21"/>
      <x:c r="C185" s="15"/>
      <x:c r="D185" s="17" t="str">
        <x:f>IF(C185="","",IF(COUNTIF(Tasks!$A$8:$A$157,C185)=1,INDEX(Tasks!$B$8:$B$157,MATCH(C185,Tasks!$A$8:$A$157,0)),"Unallocated"))</x:f>
      </x:c>
      <x:c r="E185" s="15"/>
      <x:c r="F185" s="18"/>
      <x:c r="G185" s="19"/>
      <x:c r="H185" s="20" t="str">
        <x:f>IF(COUNT(F185:G185)&lt;2,"",F185*G185)</x:f>
      </x:c>
      <x:c r="I185" s="15"/>
      <x:c r="J185" s="15"/>
      <x:c r="K185" s="15"/>
      <x:c r="L185" s="15"/>
      <x:c r="M185" s="17" t="str">
        <x:f>IF(COUNTA(A185:C185,E185:G185,I185:L185)=0,"",IF(OR(A185="",B185="",C185="",E185="",I185="",H185=""),"Missing input",IF(COUNTIF($A$8:$A$507,A185)&gt;1,"Duplicate entry ID",IF(D185="Unallocated","Check task ID","Ready"))))</x:f>
      </x:c>
    </x:row>
    <x:row r="186" ht="24" customHeight="1">
      <x:c r="A186" s="15"/>
      <x:c r="B186" s="21"/>
      <x:c r="C186" s="15"/>
      <x:c r="D186" s="17" t="str">
        <x:f>IF(C186="","",IF(COUNTIF(Tasks!$A$8:$A$157,C186)=1,INDEX(Tasks!$B$8:$B$157,MATCH(C186,Tasks!$A$8:$A$157,0)),"Unallocated"))</x:f>
      </x:c>
      <x:c r="E186" s="15"/>
      <x:c r="F186" s="18"/>
      <x:c r="G186" s="19"/>
      <x:c r="H186" s="20" t="str">
        <x:f>IF(COUNT(F186:G186)&lt;2,"",F186*G186)</x:f>
      </x:c>
      <x:c r="I186" s="15"/>
      <x:c r="J186" s="15"/>
      <x:c r="K186" s="15"/>
      <x:c r="L186" s="15"/>
      <x:c r="M186" s="17" t="str">
        <x:f>IF(COUNTA(A186:C186,E186:G186,I186:L186)=0,"",IF(OR(A186="",B186="",C186="",E186="",I186="",H186=""),"Missing input",IF(COUNTIF($A$8:$A$507,A186)&gt;1,"Duplicate entry ID",IF(D186="Unallocated","Check task ID","Ready"))))</x:f>
      </x:c>
    </x:row>
    <x:row r="187" ht="24" customHeight="1">
      <x:c r="A187" s="15"/>
      <x:c r="B187" s="21"/>
      <x:c r="C187" s="15"/>
      <x:c r="D187" s="17" t="str">
        <x:f>IF(C187="","",IF(COUNTIF(Tasks!$A$8:$A$157,C187)=1,INDEX(Tasks!$B$8:$B$157,MATCH(C187,Tasks!$A$8:$A$157,0)),"Unallocated"))</x:f>
      </x:c>
      <x:c r="E187" s="15"/>
      <x:c r="F187" s="18"/>
      <x:c r="G187" s="19"/>
      <x:c r="H187" s="20" t="str">
        <x:f>IF(COUNT(F187:G187)&lt;2,"",F187*G187)</x:f>
      </x:c>
      <x:c r="I187" s="15"/>
      <x:c r="J187" s="15"/>
      <x:c r="K187" s="15"/>
      <x:c r="L187" s="15"/>
      <x:c r="M187" s="17" t="str">
        <x:f>IF(COUNTA(A187:C187,E187:G187,I187:L187)=0,"",IF(OR(A187="",B187="",C187="",E187="",I187="",H187=""),"Missing input",IF(COUNTIF($A$8:$A$507,A187)&gt;1,"Duplicate entry ID",IF(D187="Unallocated","Check task ID","Ready"))))</x:f>
      </x:c>
    </x:row>
    <x:row r="188" ht="24" customHeight="1">
      <x:c r="A188" s="15"/>
      <x:c r="B188" s="21"/>
      <x:c r="C188" s="15"/>
      <x:c r="D188" s="17" t="str">
        <x:f>IF(C188="","",IF(COUNTIF(Tasks!$A$8:$A$157,C188)=1,INDEX(Tasks!$B$8:$B$157,MATCH(C188,Tasks!$A$8:$A$157,0)),"Unallocated"))</x:f>
      </x:c>
      <x:c r="E188" s="15"/>
      <x:c r="F188" s="18"/>
      <x:c r="G188" s="19"/>
      <x:c r="H188" s="20" t="str">
        <x:f>IF(COUNT(F188:G188)&lt;2,"",F188*G188)</x:f>
      </x:c>
      <x:c r="I188" s="15"/>
      <x:c r="J188" s="15"/>
      <x:c r="K188" s="15"/>
      <x:c r="L188" s="15"/>
      <x:c r="M188" s="17" t="str">
        <x:f>IF(COUNTA(A188:C188,E188:G188,I188:L188)=0,"",IF(OR(A188="",B188="",C188="",E188="",I188="",H188=""),"Missing input",IF(COUNTIF($A$8:$A$507,A188)&gt;1,"Duplicate entry ID",IF(D188="Unallocated","Check task ID","Ready"))))</x:f>
      </x:c>
    </x:row>
    <x:row r="189" ht="24" customHeight="1">
      <x:c r="A189" s="15"/>
      <x:c r="B189" s="21"/>
      <x:c r="C189" s="15"/>
      <x:c r="D189" s="17" t="str">
        <x:f>IF(C189="","",IF(COUNTIF(Tasks!$A$8:$A$157,C189)=1,INDEX(Tasks!$B$8:$B$157,MATCH(C189,Tasks!$A$8:$A$157,0)),"Unallocated"))</x:f>
      </x:c>
      <x:c r="E189" s="15"/>
      <x:c r="F189" s="18"/>
      <x:c r="G189" s="19"/>
      <x:c r="H189" s="20" t="str">
        <x:f>IF(COUNT(F189:G189)&lt;2,"",F189*G189)</x:f>
      </x:c>
      <x:c r="I189" s="15"/>
      <x:c r="J189" s="15"/>
      <x:c r="K189" s="15"/>
      <x:c r="L189" s="15"/>
      <x:c r="M189" s="17" t="str">
        <x:f>IF(COUNTA(A189:C189,E189:G189,I189:L189)=0,"",IF(OR(A189="",B189="",C189="",E189="",I189="",H189=""),"Missing input",IF(COUNTIF($A$8:$A$507,A189)&gt;1,"Duplicate entry ID",IF(D189="Unallocated","Check task ID","Ready"))))</x:f>
      </x:c>
    </x:row>
    <x:row r="190" ht="24" customHeight="1">
      <x:c r="A190" s="15"/>
      <x:c r="B190" s="21"/>
      <x:c r="C190" s="15"/>
      <x:c r="D190" s="17" t="str">
        <x:f>IF(C190="","",IF(COUNTIF(Tasks!$A$8:$A$157,C190)=1,INDEX(Tasks!$B$8:$B$157,MATCH(C190,Tasks!$A$8:$A$157,0)),"Unallocated"))</x:f>
      </x:c>
      <x:c r="E190" s="15"/>
      <x:c r="F190" s="18"/>
      <x:c r="G190" s="19"/>
      <x:c r="H190" s="20" t="str">
        <x:f>IF(COUNT(F190:G190)&lt;2,"",F190*G190)</x:f>
      </x:c>
      <x:c r="I190" s="15"/>
      <x:c r="J190" s="15"/>
      <x:c r="K190" s="15"/>
      <x:c r="L190" s="15"/>
      <x:c r="M190" s="17" t="str">
        <x:f>IF(COUNTA(A190:C190,E190:G190,I190:L190)=0,"",IF(OR(A190="",B190="",C190="",E190="",I190="",H190=""),"Missing input",IF(COUNTIF($A$8:$A$507,A190)&gt;1,"Duplicate entry ID",IF(D190="Unallocated","Check task ID","Ready"))))</x:f>
      </x:c>
    </x:row>
    <x:row r="191" ht="24" customHeight="1">
      <x:c r="A191" s="15"/>
      <x:c r="B191" s="21"/>
      <x:c r="C191" s="15"/>
      <x:c r="D191" s="17" t="str">
        <x:f>IF(C191="","",IF(COUNTIF(Tasks!$A$8:$A$157,C191)=1,INDEX(Tasks!$B$8:$B$157,MATCH(C191,Tasks!$A$8:$A$157,0)),"Unallocated"))</x:f>
      </x:c>
      <x:c r="E191" s="15"/>
      <x:c r="F191" s="18"/>
      <x:c r="G191" s="19"/>
      <x:c r="H191" s="20" t="str">
        <x:f>IF(COUNT(F191:G191)&lt;2,"",F191*G191)</x:f>
      </x:c>
      <x:c r="I191" s="15"/>
      <x:c r="J191" s="15"/>
      <x:c r="K191" s="15"/>
      <x:c r="L191" s="15"/>
      <x:c r="M191" s="17" t="str">
        <x:f>IF(COUNTA(A191:C191,E191:G191,I191:L191)=0,"",IF(OR(A191="",B191="",C191="",E191="",I191="",H191=""),"Missing input",IF(COUNTIF($A$8:$A$507,A191)&gt;1,"Duplicate entry ID",IF(D191="Unallocated","Check task ID","Ready"))))</x:f>
      </x:c>
    </x:row>
    <x:row r="192" ht="24" customHeight="1">
      <x:c r="A192" s="15"/>
      <x:c r="B192" s="21"/>
      <x:c r="C192" s="15"/>
      <x:c r="D192" s="17" t="str">
        <x:f>IF(C192="","",IF(COUNTIF(Tasks!$A$8:$A$157,C192)=1,INDEX(Tasks!$B$8:$B$157,MATCH(C192,Tasks!$A$8:$A$157,0)),"Unallocated"))</x:f>
      </x:c>
      <x:c r="E192" s="15"/>
      <x:c r="F192" s="18"/>
      <x:c r="G192" s="19"/>
      <x:c r="H192" s="20" t="str">
        <x:f>IF(COUNT(F192:G192)&lt;2,"",F192*G192)</x:f>
      </x:c>
      <x:c r="I192" s="15"/>
      <x:c r="J192" s="15"/>
      <x:c r="K192" s="15"/>
      <x:c r="L192" s="15"/>
      <x:c r="M192" s="17" t="str">
        <x:f>IF(COUNTA(A192:C192,E192:G192,I192:L192)=0,"",IF(OR(A192="",B192="",C192="",E192="",I192="",H192=""),"Missing input",IF(COUNTIF($A$8:$A$507,A192)&gt;1,"Duplicate entry ID",IF(D192="Unallocated","Check task ID","Ready"))))</x:f>
      </x:c>
    </x:row>
    <x:row r="193" ht="24" customHeight="1">
      <x:c r="A193" s="15"/>
      <x:c r="B193" s="21"/>
      <x:c r="C193" s="15"/>
      <x:c r="D193" s="17" t="str">
        <x:f>IF(C193="","",IF(COUNTIF(Tasks!$A$8:$A$157,C193)=1,INDEX(Tasks!$B$8:$B$157,MATCH(C193,Tasks!$A$8:$A$157,0)),"Unallocated"))</x:f>
      </x:c>
      <x:c r="E193" s="15"/>
      <x:c r="F193" s="18"/>
      <x:c r="G193" s="19"/>
      <x:c r="H193" s="20" t="str">
        <x:f>IF(COUNT(F193:G193)&lt;2,"",F193*G193)</x:f>
      </x:c>
      <x:c r="I193" s="15"/>
      <x:c r="J193" s="15"/>
      <x:c r="K193" s="15"/>
      <x:c r="L193" s="15"/>
      <x:c r="M193" s="17" t="str">
        <x:f>IF(COUNTA(A193:C193,E193:G193,I193:L193)=0,"",IF(OR(A193="",B193="",C193="",E193="",I193="",H193=""),"Missing input",IF(COUNTIF($A$8:$A$507,A193)&gt;1,"Duplicate entry ID",IF(D193="Unallocated","Check task ID","Ready"))))</x:f>
      </x:c>
    </x:row>
    <x:row r="194" ht="24" customHeight="1">
      <x:c r="A194" s="15"/>
      <x:c r="B194" s="21"/>
      <x:c r="C194" s="15"/>
      <x:c r="D194" s="17" t="str">
        <x:f>IF(C194="","",IF(COUNTIF(Tasks!$A$8:$A$157,C194)=1,INDEX(Tasks!$B$8:$B$157,MATCH(C194,Tasks!$A$8:$A$157,0)),"Unallocated"))</x:f>
      </x:c>
      <x:c r="E194" s="15"/>
      <x:c r="F194" s="18"/>
      <x:c r="G194" s="19"/>
      <x:c r="H194" s="20" t="str">
        <x:f>IF(COUNT(F194:G194)&lt;2,"",F194*G194)</x:f>
      </x:c>
      <x:c r="I194" s="15"/>
      <x:c r="J194" s="15"/>
      <x:c r="K194" s="15"/>
      <x:c r="L194" s="15"/>
      <x:c r="M194" s="17" t="str">
        <x:f>IF(COUNTA(A194:C194,E194:G194,I194:L194)=0,"",IF(OR(A194="",B194="",C194="",E194="",I194="",H194=""),"Missing input",IF(COUNTIF($A$8:$A$507,A194)&gt;1,"Duplicate entry ID",IF(D194="Unallocated","Check task ID","Ready"))))</x:f>
      </x:c>
    </x:row>
    <x:row r="195" ht="24" customHeight="1">
      <x:c r="A195" s="15"/>
      <x:c r="B195" s="21"/>
      <x:c r="C195" s="15"/>
      <x:c r="D195" s="17" t="str">
        <x:f>IF(C195="","",IF(COUNTIF(Tasks!$A$8:$A$157,C195)=1,INDEX(Tasks!$B$8:$B$157,MATCH(C195,Tasks!$A$8:$A$157,0)),"Unallocated"))</x:f>
      </x:c>
      <x:c r="E195" s="15"/>
      <x:c r="F195" s="18"/>
      <x:c r="G195" s="19"/>
      <x:c r="H195" s="20" t="str">
        <x:f>IF(COUNT(F195:G195)&lt;2,"",F195*G195)</x:f>
      </x:c>
      <x:c r="I195" s="15"/>
      <x:c r="J195" s="15"/>
      <x:c r="K195" s="15"/>
      <x:c r="L195" s="15"/>
      <x:c r="M195" s="17" t="str">
        <x:f>IF(COUNTA(A195:C195,E195:G195,I195:L195)=0,"",IF(OR(A195="",B195="",C195="",E195="",I195="",H195=""),"Missing input",IF(COUNTIF($A$8:$A$507,A195)&gt;1,"Duplicate entry ID",IF(D195="Unallocated","Check task ID","Ready"))))</x:f>
      </x:c>
    </x:row>
    <x:row r="196" ht="24" customHeight="1">
      <x:c r="A196" s="15"/>
      <x:c r="B196" s="21"/>
      <x:c r="C196" s="15"/>
      <x:c r="D196" s="17" t="str">
        <x:f>IF(C196="","",IF(COUNTIF(Tasks!$A$8:$A$157,C196)=1,INDEX(Tasks!$B$8:$B$157,MATCH(C196,Tasks!$A$8:$A$157,0)),"Unallocated"))</x:f>
      </x:c>
      <x:c r="E196" s="15"/>
      <x:c r="F196" s="18"/>
      <x:c r="G196" s="19"/>
      <x:c r="H196" s="20" t="str">
        <x:f>IF(COUNT(F196:G196)&lt;2,"",F196*G196)</x:f>
      </x:c>
      <x:c r="I196" s="15"/>
      <x:c r="J196" s="15"/>
      <x:c r="K196" s="15"/>
      <x:c r="L196" s="15"/>
      <x:c r="M196" s="17" t="str">
        <x:f>IF(COUNTA(A196:C196,E196:G196,I196:L196)=0,"",IF(OR(A196="",B196="",C196="",E196="",I196="",H196=""),"Missing input",IF(COUNTIF($A$8:$A$507,A196)&gt;1,"Duplicate entry ID",IF(D196="Unallocated","Check task ID","Ready"))))</x:f>
      </x:c>
    </x:row>
    <x:row r="197" ht="24" customHeight="1">
      <x:c r="A197" s="15"/>
      <x:c r="B197" s="21"/>
      <x:c r="C197" s="15"/>
      <x:c r="D197" s="17" t="str">
        <x:f>IF(C197="","",IF(COUNTIF(Tasks!$A$8:$A$157,C197)=1,INDEX(Tasks!$B$8:$B$157,MATCH(C197,Tasks!$A$8:$A$157,0)),"Unallocated"))</x:f>
      </x:c>
      <x:c r="E197" s="15"/>
      <x:c r="F197" s="18"/>
      <x:c r="G197" s="19"/>
      <x:c r="H197" s="20" t="str">
        <x:f>IF(COUNT(F197:G197)&lt;2,"",F197*G197)</x:f>
      </x:c>
      <x:c r="I197" s="15"/>
      <x:c r="J197" s="15"/>
      <x:c r="K197" s="15"/>
      <x:c r="L197" s="15"/>
      <x:c r="M197" s="17" t="str">
        <x:f>IF(COUNTA(A197:C197,E197:G197,I197:L197)=0,"",IF(OR(A197="",B197="",C197="",E197="",I197="",H197=""),"Missing input",IF(COUNTIF($A$8:$A$507,A197)&gt;1,"Duplicate entry ID",IF(D197="Unallocated","Check task ID","Ready"))))</x:f>
      </x:c>
    </x:row>
    <x:row r="198" ht="24" customHeight="1">
      <x:c r="A198" s="15"/>
      <x:c r="B198" s="21"/>
      <x:c r="C198" s="15"/>
      <x:c r="D198" s="17" t="str">
        <x:f>IF(C198="","",IF(COUNTIF(Tasks!$A$8:$A$157,C198)=1,INDEX(Tasks!$B$8:$B$157,MATCH(C198,Tasks!$A$8:$A$157,0)),"Unallocated"))</x:f>
      </x:c>
      <x:c r="E198" s="15"/>
      <x:c r="F198" s="18"/>
      <x:c r="G198" s="19"/>
      <x:c r="H198" s="20" t="str">
        <x:f>IF(COUNT(F198:G198)&lt;2,"",F198*G198)</x:f>
      </x:c>
      <x:c r="I198" s="15"/>
      <x:c r="J198" s="15"/>
      <x:c r="K198" s="15"/>
      <x:c r="L198" s="15"/>
      <x:c r="M198" s="17" t="str">
        <x:f>IF(COUNTA(A198:C198,E198:G198,I198:L198)=0,"",IF(OR(A198="",B198="",C198="",E198="",I198="",H198=""),"Missing input",IF(COUNTIF($A$8:$A$507,A198)&gt;1,"Duplicate entry ID",IF(D198="Unallocated","Check task ID","Ready"))))</x:f>
      </x:c>
    </x:row>
    <x:row r="199" ht="24" customHeight="1">
      <x:c r="A199" s="15"/>
      <x:c r="B199" s="21"/>
      <x:c r="C199" s="15"/>
      <x:c r="D199" s="17" t="str">
        <x:f>IF(C199="","",IF(COUNTIF(Tasks!$A$8:$A$157,C199)=1,INDEX(Tasks!$B$8:$B$157,MATCH(C199,Tasks!$A$8:$A$157,0)),"Unallocated"))</x:f>
      </x:c>
      <x:c r="E199" s="15"/>
      <x:c r="F199" s="18"/>
      <x:c r="G199" s="19"/>
      <x:c r="H199" s="20" t="str">
        <x:f>IF(COUNT(F199:G199)&lt;2,"",F199*G199)</x:f>
      </x:c>
      <x:c r="I199" s="15"/>
      <x:c r="J199" s="15"/>
      <x:c r="K199" s="15"/>
      <x:c r="L199" s="15"/>
      <x:c r="M199" s="17" t="str">
        <x:f>IF(COUNTA(A199:C199,E199:G199,I199:L199)=0,"",IF(OR(A199="",B199="",C199="",E199="",I199="",H199=""),"Missing input",IF(COUNTIF($A$8:$A$507,A199)&gt;1,"Duplicate entry ID",IF(D199="Unallocated","Check task ID","Ready"))))</x:f>
      </x:c>
    </x:row>
    <x:row r="200" ht="24" customHeight="1">
      <x:c r="A200" s="15"/>
      <x:c r="B200" s="21"/>
      <x:c r="C200" s="15"/>
      <x:c r="D200" s="17" t="str">
        <x:f>IF(C200="","",IF(COUNTIF(Tasks!$A$8:$A$157,C200)=1,INDEX(Tasks!$B$8:$B$157,MATCH(C200,Tasks!$A$8:$A$157,0)),"Unallocated"))</x:f>
      </x:c>
      <x:c r="E200" s="15"/>
      <x:c r="F200" s="18"/>
      <x:c r="G200" s="19"/>
      <x:c r="H200" s="20" t="str">
        <x:f>IF(COUNT(F200:G200)&lt;2,"",F200*G200)</x:f>
      </x:c>
      <x:c r="I200" s="15"/>
      <x:c r="J200" s="15"/>
      <x:c r="K200" s="15"/>
      <x:c r="L200" s="15"/>
      <x:c r="M200" s="17" t="str">
        <x:f>IF(COUNTA(A200:C200,E200:G200,I200:L200)=0,"",IF(OR(A200="",B200="",C200="",E200="",I200="",H200=""),"Missing input",IF(COUNTIF($A$8:$A$507,A200)&gt;1,"Duplicate entry ID",IF(D200="Unallocated","Check task ID","Ready"))))</x:f>
      </x:c>
    </x:row>
    <x:row r="201" ht="24" customHeight="1">
      <x:c r="A201" s="15"/>
      <x:c r="B201" s="21"/>
      <x:c r="C201" s="15"/>
      <x:c r="D201" s="17" t="str">
        <x:f>IF(C201="","",IF(COUNTIF(Tasks!$A$8:$A$157,C201)=1,INDEX(Tasks!$B$8:$B$157,MATCH(C201,Tasks!$A$8:$A$157,0)),"Unallocated"))</x:f>
      </x:c>
      <x:c r="E201" s="15"/>
      <x:c r="F201" s="18"/>
      <x:c r="G201" s="19"/>
      <x:c r="H201" s="20" t="str">
        <x:f>IF(COUNT(F201:G201)&lt;2,"",F201*G201)</x:f>
      </x:c>
      <x:c r="I201" s="15"/>
      <x:c r="J201" s="15"/>
      <x:c r="K201" s="15"/>
      <x:c r="L201" s="15"/>
      <x:c r="M201" s="17" t="str">
        <x:f>IF(COUNTA(A201:C201,E201:G201,I201:L201)=0,"",IF(OR(A201="",B201="",C201="",E201="",I201="",H201=""),"Missing input",IF(COUNTIF($A$8:$A$507,A201)&gt;1,"Duplicate entry ID",IF(D201="Unallocated","Check task ID","Ready"))))</x:f>
      </x:c>
    </x:row>
    <x:row r="202" ht="24" customHeight="1">
      <x:c r="A202" s="15"/>
      <x:c r="B202" s="21"/>
      <x:c r="C202" s="15"/>
      <x:c r="D202" s="17" t="str">
        <x:f>IF(C202="","",IF(COUNTIF(Tasks!$A$8:$A$157,C202)=1,INDEX(Tasks!$B$8:$B$157,MATCH(C202,Tasks!$A$8:$A$157,0)),"Unallocated"))</x:f>
      </x:c>
      <x:c r="E202" s="15"/>
      <x:c r="F202" s="18"/>
      <x:c r="G202" s="19"/>
      <x:c r="H202" s="20" t="str">
        <x:f>IF(COUNT(F202:G202)&lt;2,"",F202*G202)</x:f>
      </x:c>
      <x:c r="I202" s="15"/>
      <x:c r="J202" s="15"/>
      <x:c r="K202" s="15"/>
      <x:c r="L202" s="15"/>
      <x:c r="M202" s="17" t="str">
        <x:f>IF(COUNTA(A202:C202,E202:G202,I202:L202)=0,"",IF(OR(A202="",B202="",C202="",E202="",I202="",H202=""),"Missing input",IF(COUNTIF($A$8:$A$507,A202)&gt;1,"Duplicate entry ID",IF(D202="Unallocated","Check task ID","Ready"))))</x:f>
      </x:c>
    </x:row>
    <x:row r="203" ht="24" customHeight="1">
      <x:c r="A203" s="15"/>
      <x:c r="B203" s="21"/>
      <x:c r="C203" s="15"/>
      <x:c r="D203" s="17" t="str">
        <x:f>IF(C203="","",IF(COUNTIF(Tasks!$A$8:$A$157,C203)=1,INDEX(Tasks!$B$8:$B$157,MATCH(C203,Tasks!$A$8:$A$157,0)),"Unallocated"))</x:f>
      </x:c>
      <x:c r="E203" s="15"/>
      <x:c r="F203" s="18"/>
      <x:c r="G203" s="19"/>
      <x:c r="H203" s="20" t="str">
        <x:f>IF(COUNT(F203:G203)&lt;2,"",F203*G203)</x:f>
      </x:c>
      <x:c r="I203" s="15"/>
      <x:c r="J203" s="15"/>
      <x:c r="K203" s="15"/>
      <x:c r="L203" s="15"/>
      <x:c r="M203" s="17" t="str">
        <x:f>IF(COUNTA(A203:C203,E203:G203,I203:L203)=0,"",IF(OR(A203="",B203="",C203="",E203="",I203="",H203=""),"Missing input",IF(COUNTIF($A$8:$A$507,A203)&gt;1,"Duplicate entry ID",IF(D203="Unallocated","Check task ID","Ready"))))</x:f>
      </x:c>
    </x:row>
    <x:row r="204" ht="24" customHeight="1">
      <x:c r="A204" s="15"/>
      <x:c r="B204" s="21"/>
      <x:c r="C204" s="15"/>
      <x:c r="D204" s="17" t="str">
        <x:f>IF(C204="","",IF(COUNTIF(Tasks!$A$8:$A$157,C204)=1,INDEX(Tasks!$B$8:$B$157,MATCH(C204,Tasks!$A$8:$A$157,0)),"Unallocated"))</x:f>
      </x:c>
      <x:c r="E204" s="15"/>
      <x:c r="F204" s="18"/>
      <x:c r="G204" s="19"/>
      <x:c r="H204" s="20" t="str">
        <x:f>IF(COUNT(F204:G204)&lt;2,"",F204*G204)</x:f>
      </x:c>
      <x:c r="I204" s="15"/>
      <x:c r="J204" s="15"/>
      <x:c r="K204" s="15"/>
      <x:c r="L204" s="15"/>
      <x:c r="M204" s="17" t="str">
        <x:f>IF(COUNTA(A204:C204,E204:G204,I204:L204)=0,"",IF(OR(A204="",B204="",C204="",E204="",I204="",H204=""),"Missing input",IF(COUNTIF($A$8:$A$507,A204)&gt;1,"Duplicate entry ID",IF(D204="Unallocated","Check task ID","Ready"))))</x:f>
      </x:c>
    </x:row>
    <x:row r="205" ht="24" customHeight="1">
      <x:c r="A205" s="15"/>
      <x:c r="B205" s="21"/>
      <x:c r="C205" s="15"/>
      <x:c r="D205" s="17" t="str">
        <x:f>IF(C205="","",IF(COUNTIF(Tasks!$A$8:$A$157,C205)=1,INDEX(Tasks!$B$8:$B$157,MATCH(C205,Tasks!$A$8:$A$157,0)),"Unallocated"))</x:f>
      </x:c>
      <x:c r="E205" s="15"/>
      <x:c r="F205" s="18"/>
      <x:c r="G205" s="19"/>
      <x:c r="H205" s="20" t="str">
        <x:f>IF(COUNT(F205:G205)&lt;2,"",F205*G205)</x:f>
      </x:c>
      <x:c r="I205" s="15"/>
      <x:c r="J205" s="15"/>
      <x:c r="K205" s="15"/>
      <x:c r="L205" s="15"/>
      <x:c r="M205" s="17" t="str">
        <x:f>IF(COUNTA(A205:C205,E205:G205,I205:L205)=0,"",IF(OR(A205="",B205="",C205="",E205="",I205="",H205=""),"Missing input",IF(COUNTIF($A$8:$A$507,A205)&gt;1,"Duplicate entry ID",IF(D205="Unallocated","Check task ID","Ready"))))</x:f>
      </x:c>
    </x:row>
    <x:row r="206" ht="24" customHeight="1">
      <x:c r="A206" s="15"/>
      <x:c r="B206" s="21"/>
      <x:c r="C206" s="15"/>
      <x:c r="D206" s="17" t="str">
        <x:f>IF(C206="","",IF(COUNTIF(Tasks!$A$8:$A$157,C206)=1,INDEX(Tasks!$B$8:$B$157,MATCH(C206,Tasks!$A$8:$A$157,0)),"Unallocated"))</x:f>
      </x:c>
      <x:c r="E206" s="15"/>
      <x:c r="F206" s="18"/>
      <x:c r="G206" s="19"/>
      <x:c r="H206" s="20" t="str">
        <x:f>IF(COUNT(F206:G206)&lt;2,"",F206*G206)</x:f>
      </x:c>
      <x:c r="I206" s="15"/>
      <x:c r="J206" s="15"/>
      <x:c r="K206" s="15"/>
      <x:c r="L206" s="15"/>
      <x:c r="M206" s="17" t="str">
        <x:f>IF(COUNTA(A206:C206,E206:G206,I206:L206)=0,"",IF(OR(A206="",B206="",C206="",E206="",I206="",H206=""),"Missing input",IF(COUNTIF($A$8:$A$507,A206)&gt;1,"Duplicate entry ID",IF(D206="Unallocated","Check task ID","Ready"))))</x:f>
      </x:c>
    </x:row>
    <x:row r="207" ht="24" customHeight="1">
      <x:c r="A207" s="15"/>
      <x:c r="B207" s="21"/>
      <x:c r="C207" s="15"/>
      <x:c r="D207" s="17" t="str">
        <x:f>IF(C207="","",IF(COUNTIF(Tasks!$A$8:$A$157,C207)=1,INDEX(Tasks!$B$8:$B$157,MATCH(C207,Tasks!$A$8:$A$157,0)),"Unallocated"))</x:f>
      </x:c>
      <x:c r="E207" s="15"/>
      <x:c r="F207" s="18"/>
      <x:c r="G207" s="19"/>
      <x:c r="H207" s="20" t="str">
        <x:f>IF(COUNT(F207:G207)&lt;2,"",F207*G207)</x:f>
      </x:c>
      <x:c r="I207" s="15"/>
      <x:c r="J207" s="15"/>
      <x:c r="K207" s="15"/>
      <x:c r="L207" s="15"/>
      <x:c r="M207" s="17" t="str">
        <x:f>IF(COUNTA(A207:C207,E207:G207,I207:L207)=0,"",IF(OR(A207="",B207="",C207="",E207="",I207="",H207=""),"Missing input",IF(COUNTIF($A$8:$A$507,A207)&gt;1,"Duplicate entry ID",IF(D207="Unallocated","Check task ID","Ready"))))</x:f>
      </x:c>
    </x:row>
    <x:row r="208" ht="24" customHeight="1">
      <x:c r="A208" s="15"/>
      <x:c r="B208" s="21"/>
      <x:c r="C208" s="15"/>
      <x:c r="D208" s="17" t="str">
        <x:f>IF(C208="","",IF(COUNTIF(Tasks!$A$8:$A$157,C208)=1,INDEX(Tasks!$B$8:$B$157,MATCH(C208,Tasks!$A$8:$A$157,0)),"Unallocated"))</x:f>
      </x:c>
      <x:c r="E208" s="15"/>
      <x:c r="F208" s="18"/>
      <x:c r="G208" s="19"/>
      <x:c r="H208" s="20" t="str">
        <x:f>IF(COUNT(F208:G208)&lt;2,"",F208*G208)</x:f>
      </x:c>
      <x:c r="I208" s="15"/>
      <x:c r="J208" s="15"/>
      <x:c r="K208" s="15"/>
      <x:c r="L208" s="15"/>
      <x:c r="M208" s="17" t="str">
        <x:f>IF(COUNTA(A208:C208,E208:G208,I208:L208)=0,"",IF(OR(A208="",B208="",C208="",E208="",I208="",H208=""),"Missing input",IF(COUNTIF($A$8:$A$507,A208)&gt;1,"Duplicate entry ID",IF(D208="Unallocated","Check task ID","Ready"))))</x:f>
      </x:c>
    </x:row>
    <x:row r="209" ht="24" customHeight="1">
      <x:c r="A209" s="15"/>
      <x:c r="B209" s="21"/>
      <x:c r="C209" s="15"/>
      <x:c r="D209" s="17" t="str">
        <x:f>IF(C209="","",IF(COUNTIF(Tasks!$A$8:$A$157,C209)=1,INDEX(Tasks!$B$8:$B$157,MATCH(C209,Tasks!$A$8:$A$157,0)),"Unallocated"))</x:f>
      </x:c>
      <x:c r="E209" s="15"/>
      <x:c r="F209" s="18"/>
      <x:c r="G209" s="19"/>
      <x:c r="H209" s="20" t="str">
        <x:f>IF(COUNT(F209:G209)&lt;2,"",F209*G209)</x:f>
      </x:c>
      <x:c r="I209" s="15"/>
      <x:c r="J209" s="15"/>
      <x:c r="K209" s="15"/>
      <x:c r="L209" s="15"/>
      <x:c r="M209" s="17" t="str">
        <x:f>IF(COUNTA(A209:C209,E209:G209,I209:L209)=0,"",IF(OR(A209="",B209="",C209="",E209="",I209="",H209=""),"Missing input",IF(COUNTIF($A$8:$A$507,A209)&gt;1,"Duplicate entry ID",IF(D209="Unallocated","Check task ID","Ready"))))</x:f>
      </x:c>
    </x:row>
    <x:row r="210" ht="24" customHeight="1">
      <x:c r="A210" s="15"/>
      <x:c r="B210" s="21"/>
      <x:c r="C210" s="15"/>
      <x:c r="D210" s="17" t="str">
        <x:f>IF(C210="","",IF(COUNTIF(Tasks!$A$8:$A$157,C210)=1,INDEX(Tasks!$B$8:$B$157,MATCH(C210,Tasks!$A$8:$A$157,0)),"Unallocated"))</x:f>
      </x:c>
      <x:c r="E210" s="15"/>
      <x:c r="F210" s="18"/>
      <x:c r="G210" s="19"/>
      <x:c r="H210" s="20" t="str">
        <x:f>IF(COUNT(F210:G210)&lt;2,"",F210*G210)</x:f>
      </x:c>
      <x:c r="I210" s="15"/>
      <x:c r="J210" s="15"/>
      <x:c r="K210" s="15"/>
      <x:c r="L210" s="15"/>
      <x:c r="M210" s="17" t="str">
        <x:f>IF(COUNTA(A210:C210,E210:G210,I210:L210)=0,"",IF(OR(A210="",B210="",C210="",E210="",I210="",H210=""),"Missing input",IF(COUNTIF($A$8:$A$507,A210)&gt;1,"Duplicate entry ID",IF(D210="Unallocated","Check task ID","Ready"))))</x:f>
      </x:c>
    </x:row>
    <x:row r="211" ht="24" customHeight="1">
      <x:c r="A211" s="15"/>
      <x:c r="B211" s="21"/>
      <x:c r="C211" s="15"/>
      <x:c r="D211" s="17" t="str">
        <x:f>IF(C211="","",IF(COUNTIF(Tasks!$A$8:$A$157,C211)=1,INDEX(Tasks!$B$8:$B$157,MATCH(C211,Tasks!$A$8:$A$157,0)),"Unallocated"))</x:f>
      </x:c>
      <x:c r="E211" s="15"/>
      <x:c r="F211" s="18"/>
      <x:c r="G211" s="19"/>
      <x:c r="H211" s="20" t="str">
        <x:f>IF(COUNT(F211:G211)&lt;2,"",F211*G211)</x:f>
      </x:c>
      <x:c r="I211" s="15"/>
      <x:c r="J211" s="15"/>
      <x:c r="K211" s="15"/>
      <x:c r="L211" s="15"/>
      <x:c r="M211" s="17" t="str">
        <x:f>IF(COUNTA(A211:C211,E211:G211,I211:L211)=0,"",IF(OR(A211="",B211="",C211="",E211="",I211="",H211=""),"Missing input",IF(COUNTIF($A$8:$A$507,A211)&gt;1,"Duplicate entry ID",IF(D211="Unallocated","Check task ID","Ready"))))</x:f>
      </x:c>
    </x:row>
    <x:row r="212" ht="24" customHeight="1">
      <x:c r="A212" s="15"/>
      <x:c r="B212" s="21"/>
      <x:c r="C212" s="15"/>
      <x:c r="D212" s="17" t="str">
        <x:f>IF(C212="","",IF(COUNTIF(Tasks!$A$8:$A$157,C212)=1,INDEX(Tasks!$B$8:$B$157,MATCH(C212,Tasks!$A$8:$A$157,0)),"Unallocated"))</x:f>
      </x:c>
      <x:c r="E212" s="15"/>
      <x:c r="F212" s="18"/>
      <x:c r="G212" s="19"/>
      <x:c r="H212" s="20" t="str">
        <x:f>IF(COUNT(F212:G212)&lt;2,"",F212*G212)</x:f>
      </x:c>
      <x:c r="I212" s="15"/>
      <x:c r="J212" s="15"/>
      <x:c r="K212" s="15"/>
      <x:c r="L212" s="15"/>
      <x:c r="M212" s="17" t="str">
        <x:f>IF(COUNTA(A212:C212,E212:G212,I212:L212)=0,"",IF(OR(A212="",B212="",C212="",E212="",I212="",H212=""),"Missing input",IF(COUNTIF($A$8:$A$507,A212)&gt;1,"Duplicate entry ID",IF(D212="Unallocated","Check task ID","Ready"))))</x:f>
      </x:c>
    </x:row>
    <x:row r="213" ht="24" customHeight="1">
      <x:c r="A213" s="15"/>
      <x:c r="B213" s="21"/>
      <x:c r="C213" s="15"/>
      <x:c r="D213" s="17" t="str">
        <x:f>IF(C213="","",IF(COUNTIF(Tasks!$A$8:$A$157,C213)=1,INDEX(Tasks!$B$8:$B$157,MATCH(C213,Tasks!$A$8:$A$157,0)),"Unallocated"))</x:f>
      </x:c>
      <x:c r="E213" s="15"/>
      <x:c r="F213" s="18"/>
      <x:c r="G213" s="19"/>
      <x:c r="H213" s="20" t="str">
        <x:f>IF(COUNT(F213:G213)&lt;2,"",F213*G213)</x:f>
      </x:c>
      <x:c r="I213" s="15"/>
      <x:c r="J213" s="15"/>
      <x:c r="K213" s="15"/>
      <x:c r="L213" s="15"/>
      <x:c r="M213" s="17" t="str">
        <x:f>IF(COUNTA(A213:C213,E213:G213,I213:L213)=0,"",IF(OR(A213="",B213="",C213="",E213="",I213="",H213=""),"Missing input",IF(COUNTIF($A$8:$A$507,A213)&gt;1,"Duplicate entry ID",IF(D213="Unallocated","Check task ID","Ready"))))</x:f>
      </x:c>
    </x:row>
    <x:row r="214" ht="24" customHeight="1">
      <x:c r="A214" s="15"/>
      <x:c r="B214" s="21"/>
      <x:c r="C214" s="15"/>
      <x:c r="D214" s="17" t="str">
        <x:f>IF(C214="","",IF(COUNTIF(Tasks!$A$8:$A$157,C214)=1,INDEX(Tasks!$B$8:$B$157,MATCH(C214,Tasks!$A$8:$A$157,0)),"Unallocated"))</x:f>
      </x:c>
      <x:c r="E214" s="15"/>
      <x:c r="F214" s="18"/>
      <x:c r="G214" s="19"/>
      <x:c r="H214" s="20" t="str">
        <x:f>IF(COUNT(F214:G214)&lt;2,"",F214*G214)</x:f>
      </x:c>
      <x:c r="I214" s="15"/>
      <x:c r="J214" s="15"/>
      <x:c r="K214" s="15"/>
      <x:c r="L214" s="15"/>
      <x:c r="M214" s="17" t="str">
        <x:f>IF(COUNTA(A214:C214,E214:G214,I214:L214)=0,"",IF(OR(A214="",B214="",C214="",E214="",I214="",H214=""),"Missing input",IF(COUNTIF($A$8:$A$507,A214)&gt;1,"Duplicate entry ID",IF(D214="Unallocated","Check task ID","Ready"))))</x:f>
      </x:c>
    </x:row>
    <x:row r="215" ht="24" customHeight="1">
      <x:c r="A215" s="15"/>
      <x:c r="B215" s="21"/>
      <x:c r="C215" s="15"/>
      <x:c r="D215" s="17" t="str">
        <x:f>IF(C215="","",IF(COUNTIF(Tasks!$A$8:$A$157,C215)=1,INDEX(Tasks!$B$8:$B$157,MATCH(C215,Tasks!$A$8:$A$157,0)),"Unallocated"))</x:f>
      </x:c>
      <x:c r="E215" s="15"/>
      <x:c r="F215" s="18"/>
      <x:c r="G215" s="19"/>
      <x:c r="H215" s="20" t="str">
        <x:f>IF(COUNT(F215:G215)&lt;2,"",F215*G215)</x:f>
      </x:c>
      <x:c r="I215" s="15"/>
      <x:c r="J215" s="15"/>
      <x:c r="K215" s="15"/>
      <x:c r="L215" s="15"/>
      <x:c r="M215" s="17" t="str">
        <x:f>IF(COUNTA(A215:C215,E215:G215,I215:L215)=0,"",IF(OR(A215="",B215="",C215="",E215="",I215="",H215=""),"Missing input",IF(COUNTIF($A$8:$A$507,A215)&gt;1,"Duplicate entry ID",IF(D215="Unallocated","Check task ID","Ready"))))</x:f>
      </x:c>
    </x:row>
    <x:row r="216" ht="24" customHeight="1">
      <x:c r="A216" s="15"/>
      <x:c r="B216" s="21"/>
      <x:c r="C216" s="15"/>
      <x:c r="D216" s="17" t="str">
        <x:f>IF(C216="","",IF(COUNTIF(Tasks!$A$8:$A$157,C216)=1,INDEX(Tasks!$B$8:$B$157,MATCH(C216,Tasks!$A$8:$A$157,0)),"Unallocated"))</x:f>
      </x:c>
      <x:c r="E216" s="15"/>
      <x:c r="F216" s="18"/>
      <x:c r="G216" s="19"/>
      <x:c r="H216" s="20" t="str">
        <x:f>IF(COUNT(F216:G216)&lt;2,"",F216*G216)</x:f>
      </x:c>
      <x:c r="I216" s="15"/>
      <x:c r="J216" s="15"/>
      <x:c r="K216" s="15"/>
      <x:c r="L216" s="15"/>
      <x:c r="M216" s="17" t="str">
        <x:f>IF(COUNTA(A216:C216,E216:G216,I216:L216)=0,"",IF(OR(A216="",B216="",C216="",E216="",I216="",H216=""),"Missing input",IF(COUNTIF($A$8:$A$507,A216)&gt;1,"Duplicate entry ID",IF(D216="Unallocated","Check task ID","Ready"))))</x:f>
      </x:c>
    </x:row>
    <x:row r="217" ht="24" customHeight="1">
      <x:c r="A217" s="15"/>
      <x:c r="B217" s="21"/>
      <x:c r="C217" s="15"/>
      <x:c r="D217" s="17" t="str">
        <x:f>IF(C217="","",IF(COUNTIF(Tasks!$A$8:$A$157,C217)=1,INDEX(Tasks!$B$8:$B$157,MATCH(C217,Tasks!$A$8:$A$157,0)),"Unallocated"))</x:f>
      </x:c>
      <x:c r="E217" s="15"/>
      <x:c r="F217" s="18"/>
      <x:c r="G217" s="19"/>
      <x:c r="H217" s="20" t="str">
        <x:f>IF(COUNT(F217:G217)&lt;2,"",F217*G217)</x:f>
      </x:c>
      <x:c r="I217" s="15"/>
      <x:c r="J217" s="15"/>
      <x:c r="K217" s="15"/>
      <x:c r="L217" s="15"/>
      <x:c r="M217" s="17" t="str">
        <x:f>IF(COUNTA(A217:C217,E217:G217,I217:L217)=0,"",IF(OR(A217="",B217="",C217="",E217="",I217="",H217=""),"Missing input",IF(COUNTIF($A$8:$A$507,A217)&gt;1,"Duplicate entry ID",IF(D217="Unallocated","Check task ID","Ready"))))</x:f>
      </x:c>
    </x:row>
    <x:row r="218" ht="24" customHeight="1">
      <x:c r="A218" s="15"/>
      <x:c r="B218" s="21"/>
      <x:c r="C218" s="15"/>
      <x:c r="D218" s="17" t="str">
        <x:f>IF(C218="","",IF(COUNTIF(Tasks!$A$8:$A$157,C218)=1,INDEX(Tasks!$B$8:$B$157,MATCH(C218,Tasks!$A$8:$A$157,0)),"Unallocated"))</x:f>
      </x:c>
      <x:c r="E218" s="15"/>
      <x:c r="F218" s="18"/>
      <x:c r="G218" s="19"/>
      <x:c r="H218" s="20" t="str">
        <x:f>IF(COUNT(F218:G218)&lt;2,"",F218*G218)</x:f>
      </x:c>
      <x:c r="I218" s="15"/>
      <x:c r="J218" s="15"/>
      <x:c r="K218" s="15"/>
      <x:c r="L218" s="15"/>
      <x:c r="M218" s="17" t="str">
        <x:f>IF(COUNTA(A218:C218,E218:G218,I218:L218)=0,"",IF(OR(A218="",B218="",C218="",E218="",I218="",H218=""),"Missing input",IF(COUNTIF($A$8:$A$507,A218)&gt;1,"Duplicate entry ID",IF(D218="Unallocated","Check task ID","Ready"))))</x:f>
      </x:c>
    </x:row>
    <x:row r="219" ht="24" customHeight="1">
      <x:c r="A219" s="15"/>
      <x:c r="B219" s="21"/>
      <x:c r="C219" s="15"/>
      <x:c r="D219" s="17" t="str">
        <x:f>IF(C219="","",IF(COUNTIF(Tasks!$A$8:$A$157,C219)=1,INDEX(Tasks!$B$8:$B$157,MATCH(C219,Tasks!$A$8:$A$157,0)),"Unallocated"))</x:f>
      </x:c>
      <x:c r="E219" s="15"/>
      <x:c r="F219" s="18"/>
      <x:c r="G219" s="19"/>
      <x:c r="H219" s="20" t="str">
        <x:f>IF(COUNT(F219:G219)&lt;2,"",F219*G219)</x:f>
      </x:c>
      <x:c r="I219" s="15"/>
      <x:c r="J219" s="15"/>
      <x:c r="K219" s="15"/>
      <x:c r="L219" s="15"/>
      <x:c r="M219" s="17" t="str">
        <x:f>IF(COUNTA(A219:C219,E219:G219,I219:L219)=0,"",IF(OR(A219="",B219="",C219="",E219="",I219="",H219=""),"Missing input",IF(COUNTIF($A$8:$A$507,A219)&gt;1,"Duplicate entry ID",IF(D219="Unallocated","Check task ID","Ready"))))</x:f>
      </x:c>
    </x:row>
    <x:row r="220" ht="24" customHeight="1">
      <x:c r="A220" s="15"/>
      <x:c r="B220" s="21"/>
      <x:c r="C220" s="15"/>
      <x:c r="D220" s="17" t="str">
        <x:f>IF(C220="","",IF(COUNTIF(Tasks!$A$8:$A$157,C220)=1,INDEX(Tasks!$B$8:$B$157,MATCH(C220,Tasks!$A$8:$A$157,0)),"Unallocated"))</x:f>
      </x:c>
      <x:c r="E220" s="15"/>
      <x:c r="F220" s="18"/>
      <x:c r="G220" s="19"/>
      <x:c r="H220" s="20" t="str">
        <x:f>IF(COUNT(F220:G220)&lt;2,"",F220*G220)</x:f>
      </x:c>
      <x:c r="I220" s="15"/>
      <x:c r="J220" s="15"/>
      <x:c r="K220" s="15"/>
      <x:c r="L220" s="15"/>
      <x:c r="M220" s="17" t="str">
        <x:f>IF(COUNTA(A220:C220,E220:G220,I220:L220)=0,"",IF(OR(A220="",B220="",C220="",E220="",I220="",H220=""),"Missing input",IF(COUNTIF($A$8:$A$507,A220)&gt;1,"Duplicate entry ID",IF(D220="Unallocated","Check task ID","Ready"))))</x:f>
      </x:c>
    </x:row>
    <x:row r="221" ht="24" customHeight="1">
      <x:c r="A221" s="15"/>
      <x:c r="B221" s="21"/>
      <x:c r="C221" s="15"/>
      <x:c r="D221" s="17" t="str">
        <x:f>IF(C221="","",IF(COUNTIF(Tasks!$A$8:$A$157,C221)=1,INDEX(Tasks!$B$8:$B$157,MATCH(C221,Tasks!$A$8:$A$157,0)),"Unallocated"))</x:f>
      </x:c>
      <x:c r="E221" s="15"/>
      <x:c r="F221" s="18"/>
      <x:c r="G221" s="19"/>
      <x:c r="H221" s="20" t="str">
        <x:f>IF(COUNT(F221:G221)&lt;2,"",F221*G221)</x:f>
      </x:c>
      <x:c r="I221" s="15"/>
      <x:c r="J221" s="15"/>
      <x:c r="K221" s="15"/>
      <x:c r="L221" s="15"/>
      <x:c r="M221" s="17" t="str">
        <x:f>IF(COUNTA(A221:C221,E221:G221,I221:L221)=0,"",IF(OR(A221="",B221="",C221="",E221="",I221="",H221=""),"Missing input",IF(COUNTIF($A$8:$A$507,A221)&gt;1,"Duplicate entry ID",IF(D221="Unallocated","Check task ID","Ready"))))</x:f>
      </x:c>
    </x:row>
    <x:row r="222" ht="24" customHeight="1">
      <x:c r="A222" s="15"/>
      <x:c r="B222" s="21"/>
      <x:c r="C222" s="15"/>
      <x:c r="D222" s="17" t="str">
        <x:f>IF(C222="","",IF(COUNTIF(Tasks!$A$8:$A$157,C222)=1,INDEX(Tasks!$B$8:$B$157,MATCH(C222,Tasks!$A$8:$A$157,0)),"Unallocated"))</x:f>
      </x:c>
      <x:c r="E222" s="15"/>
      <x:c r="F222" s="18"/>
      <x:c r="G222" s="19"/>
      <x:c r="H222" s="20" t="str">
        <x:f>IF(COUNT(F222:G222)&lt;2,"",F222*G222)</x:f>
      </x:c>
      <x:c r="I222" s="15"/>
      <x:c r="J222" s="15"/>
      <x:c r="K222" s="15"/>
      <x:c r="L222" s="15"/>
      <x:c r="M222" s="17" t="str">
        <x:f>IF(COUNTA(A222:C222,E222:G222,I222:L222)=0,"",IF(OR(A222="",B222="",C222="",E222="",I222="",H222=""),"Missing input",IF(COUNTIF($A$8:$A$507,A222)&gt;1,"Duplicate entry ID",IF(D222="Unallocated","Check task ID","Ready"))))</x:f>
      </x:c>
    </x:row>
    <x:row r="223" ht="24" customHeight="1">
      <x:c r="A223" s="15"/>
      <x:c r="B223" s="21"/>
      <x:c r="C223" s="15"/>
      <x:c r="D223" s="17" t="str">
        <x:f>IF(C223="","",IF(COUNTIF(Tasks!$A$8:$A$157,C223)=1,INDEX(Tasks!$B$8:$B$157,MATCH(C223,Tasks!$A$8:$A$157,0)),"Unallocated"))</x:f>
      </x:c>
      <x:c r="E223" s="15"/>
      <x:c r="F223" s="18"/>
      <x:c r="G223" s="19"/>
      <x:c r="H223" s="20" t="str">
        <x:f>IF(COUNT(F223:G223)&lt;2,"",F223*G223)</x:f>
      </x:c>
      <x:c r="I223" s="15"/>
      <x:c r="J223" s="15"/>
      <x:c r="K223" s="15"/>
      <x:c r="L223" s="15"/>
      <x:c r="M223" s="17" t="str">
        <x:f>IF(COUNTA(A223:C223,E223:G223,I223:L223)=0,"",IF(OR(A223="",B223="",C223="",E223="",I223="",H223=""),"Missing input",IF(COUNTIF($A$8:$A$507,A223)&gt;1,"Duplicate entry ID",IF(D223="Unallocated","Check task ID","Ready"))))</x:f>
      </x:c>
    </x:row>
    <x:row r="224" ht="24" customHeight="1">
      <x:c r="A224" s="15"/>
      <x:c r="B224" s="21"/>
      <x:c r="C224" s="15"/>
      <x:c r="D224" s="17" t="str">
        <x:f>IF(C224="","",IF(COUNTIF(Tasks!$A$8:$A$157,C224)=1,INDEX(Tasks!$B$8:$B$157,MATCH(C224,Tasks!$A$8:$A$157,0)),"Unallocated"))</x:f>
      </x:c>
      <x:c r="E224" s="15"/>
      <x:c r="F224" s="18"/>
      <x:c r="G224" s="19"/>
      <x:c r="H224" s="20" t="str">
        <x:f>IF(COUNT(F224:G224)&lt;2,"",F224*G224)</x:f>
      </x:c>
      <x:c r="I224" s="15"/>
      <x:c r="J224" s="15"/>
      <x:c r="K224" s="15"/>
      <x:c r="L224" s="15"/>
      <x:c r="M224" s="17" t="str">
        <x:f>IF(COUNTA(A224:C224,E224:G224,I224:L224)=0,"",IF(OR(A224="",B224="",C224="",E224="",I224="",H224=""),"Missing input",IF(COUNTIF($A$8:$A$507,A224)&gt;1,"Duplicate entry ID",IF(D224="Unallocated","Check task ID","Ready"))))</x:f>
      </x:c>
    </x:row>
    <x:row r="225" ht="24" customHeight="1">
      <x:c r="A225" s="15"/>
      <x:c r="B225" s="21"/>
      <x:c r="C225" s="15"/>
      <x:c r="D225" s="17" t="str">
        <x:f>IF(C225="","",IF(COUNTIF(Tasks!$A$8:$A$157,C225)=1,INDEX(Tasks!$B$8:$B$157,MATCH(C225,Tasks!$A$8:$A$157,0)),"Unallocated"))</x:f>
      </x:c>
      <x:c r="E225" s="15"/>
      <x:c r="F225" s="18"/>
      <x:c r="G225" s="19"/>
      <x:c r="H225" s="20" t="str">
        <x:f>IF(COUNT(F225:G225)&lt;2,"",F225*G225)</x:f>
      </x:c>
      <x:c r="I225" s="15"/>
      <x:c r="J225" s="15"/>
      <x:c r="K225" s="15"/>
      <x:c r="L225" s="15"/>
      <x:c r="M225" s="17" t="str">
        <x:f>IF(COUNTA(A225:C225,E225:G225,I225:L225)=0,"",IF(OR(A225="",B225="",C225="",E225="",I225="",H225=""),"Missing input",IF(COUNTIF($A$8:$A$507,A225)&gt;1,"Duplicate entry ID",IF(D225="Unallocated","Check task ID","Ready"))))</x:f>
      </x:c>
    </x:row>
    <x:row r="226" ht="24" customHeight="1">
      <x:c r="A226" s="15"/>
      <x:c r="B226" s="21"/>
      <x:c r="C226" s="15"/>
      <x:c r="D226" s="17" t="str">
        <x:f>IF(C226="","",IF(COUNTIF(Tasks!$A$8:$A$157,C226)=1,INDEX(Tasks!$B$8:$B$157,MATCH(C226,Tasks!$A$8:$A$157,0)),"Unallocated"))</x:f>
      </x:c>
      <x:c r="E226" s="15"/>
      <x:c r="F226" s="18"/>
      <x:c r="G226" s="19"/>
      <x:c r="H226" s="20" t="str">
        <x:f>IF(COUNT(F226:G226)&lt;2,"",F226*G226)</x:f>
      </x:c>
      <x:c r="I226" s="15"/>
      <x:c r="J226" s="15"/>
      <x:c r="K226" s="15"/>
      <x:c r="L226" s="15"/>
      <x:c r="M226" s="17" t="str">
        <x:f>IF(COUNTA(A226:C226,E226:G226,I226:L226)=0,"",IF(OR(A226="",B226="",C226="",E226="",I226="",H226=""),"Missing input",IF(COUNTIF($A$8:$A$507,A226)&gt;1,"Duplicate entry ID",IF(D226="Unallocated","Check task ID","Ready"))))</x:f>
      </x:c>
    </x:row>
    <x:row r="227" ht="24" customHeight="1">
      <x:c r="A227" s="15"/>
      <x:c r="B227" s="21"/>
      <x:c r="C227" s="15"/>
      <x:c r="D227" s="17" t="str">
        <x:f>IF(C227="","",IF(COUNTIF(Tasks!$A$8:$A$157,C227)=1,INDEX(Tasks!$B$8:$B$157,MATCH(C227,Tasks!$A$8:$A$157,0)),"Unallocated"))</x:f>
      </x:c>
      <x:c r="E227" s="15"/>
      <x:c r="F227" s="18"/>
      <x:c r="G227" s="19"/>
      <x:c r="H227" s="20" t="str">
        <x:f>IF(COUNT(F227:G227)&lt;2,"",F227*G227)</x:f>
      </x:c>
      <x:c r="I227" s="15"/>
      <x:c r="J227" s="15"/>
      <x:c r="K227" s="15"/>
      <x:c r="L227" s="15"/>
      <x:c r="M227" s="17" t="str">
        <x:f>IF(COUNTA(A227:C227,E227:G227,I227:L227)=0,"",IF(OR(A227="",B227="",C227="",E227="",I227="",H227=""),"Missing input",IF(COUNTIF($A$8:$A$507,A227)&gt;1,"Duplicate entry ID",IF(D227="Unallocated","Check task ID","Ready"))))</x:f>
      </x:c>
    </x:row>
    <x:row r="228" ht="24" customHeight="1">
      <x:c r="A228" s="15"/>
      <x:c r="B228" s="21"/>
      <x:c r="C228" s="15"/>
      <x:c r="D228" s="17" t="str">
        <x:f>IF(C228="","",IF(COUNTIF(Tasks!$A$8:$A$157,C228)=1,INDEX(Tasks!$B$8:$B$157,MATCH(C228,Tasks!$A$8:$A$157,0)),"Unallocated"))</x:f>
      </x:c>
      <x:c r="E228" s="15"/>
      <x:c r="F228" s="18"/>
      <x:c r="G228" s="19"/>
      <x:c r="H228" s="20" t="str">
        <x:f>IF(COUNT(F228:G228)&lt;2,"",F228*G228)</x:f>
      </x:c>
      <x:c r="I228" s="15"/>
      <x:c r="J228" s="15"/>
      <x:c r="K228" s="15"/>
      <x:c r="L228" s="15"/>
      <x:c r="M228" s="17" t="str">
        <x:f>IF(COUNTA(A228:C228,E228:G228,I228:L228)=0,"",IF(OR(A228="",B228="",C228="",E228="",I228="",H228=""),"Missing input",IF(COUNTIF($A$8:$A$507,A228)&gt;1,"Duplicate entry ID",IF(D228="Unallocated","Check task ID","Ready"))))</x:f>
      </x:c>
    </x:row>
    <x:row r="229" ht="24" customHeight="1">
      <x:c r="A229" s="15"/>
      <x:c r="B229" s="21"/>
      <x:c r="C229" s="15"/>
      <x:c r="D229" s="17" t="str">
        <x:f>IF(C229="","",IF(COUNTIF(Tasks!$A$8:$A$157,C229)=1,INDEX(Tasks!$B$8:$B$157,MATCH(C229,Tasks!$A$8:$A$157,0)),"Unallocated"))</x:f>
      </x:c>
      <x:c r="E229" s="15"/>
      <x:c r="F229" s="18"/>
      <x:c r="G229" s="19"/>
      <x:c r="H229" s="20" t="str">
        <x:f>IF(COUNT(F229:G229)&lt;2,"",F229*G229)</x:f>
      </x:c>
      <x:c r="I229" s="15"/>
      <x:c r="J229" s="15"/>
      <x:c r="K229" s="15"/>
      <x:c r="L229" s="15"/>
      <x:c r="M229" s="17" t="str">
        <x:f>IF(COUNTA(A229:C229,E229:G229,I229:L229)=0,"",IF(OR(A229="",B229="",C229="",E229="",I229="",H229=""),"Missing input",IF(COUNTIF($A$8:$A$507,A229)&gt;1,"Duplicate entry ID",IF(D229="Unallocated","Check task ID","Ready"))))</x:f>
      </x:c>
    </x:row>
    <x:row r="230" ht="24" customHeight="1">
      <x:c r="A230" s="15"/>
      <x:c r="B230" s="21"/>
      <x:c r="C230" s="15"/>
      <x:c r="D230" s="17" t="str">
        <x:f>IF(C230="","",IF(COUNTIF(Tasks!$A$8:$A$157,C230)=1,INDEX(Tasks!$B$8:$B$157,MATCH(C230,Tasks!$A$8:$A$157,0)),"Unallocated"))</x:f>
      </x:c>
      <x:c r="E230" s="15"/>
      <x:c r="F230" s="18"/>
      <x:c r="G230" s="19"/>
      <x:c r="H230" s="20" t="str">
        <x:f>IF(COUNT(F230:G230)&lt;2,"",F230*G230)</x:f>
      </x:c>
      <x:c r="I230" s="15"/>
      <x:c r="J230" s="15"/>
      <x:c r="K230" s="15"/>
      <x:c r="L230" s="15"/>
      <x:c r="M230" s="17" t="str">
        <x:f>IF(COUNTA(A230:C230,E230:G230,I230:L230)=0,"",IF(OR(A230="",B230="",C230="",E230="",I230="",H230=""),"Missing input",IF(COUNTIF($A$8:$A$507,A230)&gt;1,"Duplicate entry ID",IF(D230="Unallocated","Check task ID","Ready"))))</x:f>
      </x:c>
    </x:row>
    <x:row r="231" ht="24" customHeight="1">
      <x:c r="A231" s="15"/>
      <x:c r="B231" s="21"/>
      <x:c r="C231" s="15"/>
      <x:c r="D231" s="17" t="str">
        <x:f>IF(C231="","",IF(COUNTIF(Tasks!$A$8:$A$157,C231)=1,INDEX(Tasks!$B$8:$B$157,MATCH(C231,Tasks!$A$8:$A$157,0)),"Unallocated"))</x:f>
      </x:c>
      <x:c r="E231" s="15"/>
      <x:c r="F231" s="18"/>
      <x:c r="G231" s="19"/>
      <x:c r="H231" s="20" t="str">
        <x:f>IF(COUNT(F231:G231)&lt;2,"",F231*G231)</x:f>
      </x:c>
      <x:c r="I231" s="15"/>
      <x:c r="J231" s="15"/>
      <x:c r="K231" s="15"/>
      <x:c r="L231" s="15"/>
      <x:c r="M231" s="17" t="str">
        <x:f>IF(COUNTA(A231:C231,E231:G231,I231:L231)=0,"",IF(OR(A231="",B231="",C231="",E231="",I231="",H231=""),"Missing input",IF(COUNTIF($A$8:$A$507,A231)&gt;1,"Duplicate entry ID",IF(D231="Unallocated","Check task ID","Ready"))))</x:f>
      </x:c>
    </x:row>
    <x:row r="232" ht="24" customHeight="1">
      <x:c r="A232" s="15"/>
      <x:c r="B232" s="21"/>
      <x:c r="C232" s="15"/>
      <x:c r="D232" s="17" t="str">
        <x:f>IF(C232="","",IF(COUNTIF(Tasks!$A$8:$A$157,C232)=1,INDEX(Tasks!$B$8:$B$157,MATCH(C232,Tasks!$A$8:$A$157,0)),"Unallocated"))</x:f>
      </x:c>
      <x:c r="E232" s="15"/>
      <x:c r="F232" s="18"/>
      <x:c r="G232" s="19"/>
      <x:c r="H232" s="20" t="str">
        <x:f>IF(COUNT(F232:G232)&lt;2,"",F232*G232)</x:f>
      </x:c>
      <x:c r="I232" s="15"/>
      <x:c r="J232" s="15"/>
      <x:c r="K232" s="15"/>
      <x:c r="L232" s="15"/>
      <x:c r="M232" s="17" t="str">
        <x:f>IF(COUNTA(A232:C232,E232:G232,I232:L232)=0,"",IF(OR(A232="",B232="",C232="",E232="",I232="",H232=""),"Missing input",IF(COUNTIF($A$8:$A$507,A232)&gt;1,"Duplicate entry ID",IF(D232="Unallocated","Check task ID","Ready"))))</x:f>
      </x:c>
    </x:row>
    <x:row r="233" ht="24" customHeight="1">
      <x:c r="A233" s="15"/>
      <x:c r="B233" s="21"/>
      <x:c r="C233" s="15"/>
      <x:c r="D233" s="17" t="str">
        <x:f>IF(C233="","",IF(COUNTIF(Tasks!$A$8:$A$157,C233)=1,INDEX(Tasks!$B$8:$B$157,MATCH(C233,Tasks!$A$8:$A$157,0)),"Unallocated"))</x:f>
      </x:c>
      <x:c r="E233" s="15"/>
      <x:c r="F233" s="18"/>
      <x:c r="G233" s="19"/>
      <x:c r="H233" s="20" t="str">
        <x:f>IF(COUNT(F233:G233)&lt;2,"",F233*G233)</x:f>
      </x:c>
      <x:c r="I233" s="15"/>
      <x:c r="J233" s="15"/>
      <x:c r="K233" s="15"/>
      <x:c r="L233" s="15"/>
      <x:c r="M233" s="17" t="str">
        <x:f>IF(COUNTA(A233:C233,E233:G233,I233:L233)=0,"",IF(OR(A233="",B233="",C233="",E233="",I233="",H233=""),"Missing input",IF(COUNTIF($A$8:$A$507,A233)&gt;1,"Duplicate entry ID",IF(D233="Unallocated","Check task ID","Ready"))))</x:f>
      </x:c>
    </x:row>
    <x:row r="234" ht="24" customHeight="1">
      <x:c r="A234" s="15"/>
      <x:c r="B234" s="21"/>
      <x:c r="C234" s="15"/>
      <x:c r="D234" s="17" t="str">
        <x:f>IF(C234="","",IF(COUNTIF(Tasks!$A$8:$A$157,C234)=1,INDEX(Tasks!$B$8:$B$157,MATCH(C234,Tasks!$A$8:$A$157,0)),"Unallocated"))</x:f>
      </x:c>
      <x:c r="E234" s="15"/>
      <x:c r="F234" s="18"/>
      <x:c r="G234" s="19"/>
      <x:c r="H234" s="20" t="str">
        <x:f>IF(COUNT(F234:G234)&lt;2,"",F234*G234)</x:f>
      </x:c>
      <x:c r="I234" s="15"/>
      <x:c r="J234" s="15"/>
      <x:c r="K234" s="15"/>
      <x:c r="L234" s="15"/>
      <x:c r="M234" s="17" t="str">
        <x:f>IF(COUNTA(A234:C234,E234:G234,I234:L234)=0,"",IF(OR(A234="",B234="",C234="",E234="",I234="",H234=""),"Missing input",IF(COUNTIF($A$8:$A$507,A234)&gt;1,"Duplicate entry ID",IF(D234="Unallocated","Check task ID","Ready"))))</x:f>
      </x:c>
    </x:row>
    <x:row r="235" ht="24" customHeight="1">
      <x:c r="A235" s="15"/>
      <x:c r="B235" s="21"/>
      <x:c r="C235" s="15"/>
      <x:c r="D235" s="17" t="str">
        <x:f>IF(C235="","",IF(COUNTIF(Tasks!$A$8:$A$157,C235)=1,INDEX(Tasks!$B$8:$B$157,MATCH(C235,Tasks!$A$8:$A$157,0)),"Unallocated"))</x:f>
      </x:c>
      <x:c r="E235" s="15"/>
      <x:c r="F235" s="18"/>
      <x:c r="G235" s="19"/>
      <x:c r="H235" s="20" t="str">
        <x:f>IF(COUNT(F235:G235)&lt;2,"",F235*G235)</x:f>
      </x:c>
      <x:c r="I235" s="15"/>
      <x:c r="J235" s="15"/>
      <x:c r="K235" s="15"/>
      <x:c r="L235" s="15"/>
      <x:c r="M235" s="17" t="str">
        <x:f>IF(COUNTA(A235:C235,E235:G235,I235:L235)=0,"",IF(OR(A235="",B235="",C235="",E235="",I235="",H235=""),"Missing input",IF(COUNTIF($A$8:$A$507,A235)&gt;1,"Duplicate entry ID",IF(D235="Unallocated","Check task ID","Ready"))))</x:f>
      </x:c>
    </x:row>
    <x:row r="236" ht="24" customHeight="1">
      <x:c r="A236" s="15"/>
      <x:c r="B236" s="21"/>
      <x:c r="C236" s="15"/>
      <x:c r="D236" s="17" t="str">
        <x:f>IF(C236="","",IF(COUNTIF(Tasks!$A$8:$A$157,C236)=1,INDEX(Tasks!$B$8:$B$157,MATCH(C236,Tasks!$A$8:$A$157,0)),"Unallocated"))</x:f>
      </x:c>
      <x:c r="E236" s="15"/>
      <x:c r="F236" s="18"/>
      <x:c r="G236" s="19"/>
      <x:c r="H236" s="20" t="str">
        <x:f>IF(COUNT(F236:G236)&lt;2,"",F236*G236)</x:f>
      </x:c>
      <x:c r="I236" s="15"/>
      <x:c r="J236" s="15"/>
      <x:c r="K236" s="15"/>
      <x:c r="L236" s="15"/>
      <x:c r="M236" s="17" t="str">
        <x:f>IF(COUNTA(A236:C236,E236:G236,I236:L236)=0,"",IF(OR(A236="",B236="",C236="",E236="",I236="",H236=""),"Missing input",IF(COUNTIF($A$8:$A$507,A236)&gt;1,"Duplicate entry ID",IF(D236="Unallocated","Check task ID","Ready"))))</x:f>
      </x:c>
    </x:row>
    <x:row r="237" ht="24" customHeight="1">
      <x:c r="A237" s="15"/>
      <x:c r="B237" s="21"/>
      <x:c r="C237" s="15"/>
      <x:c r="D237" s="17" t="str">
        <x:f>IF(C237="","",IF(COUNTIF(Tasks!$A$8:$A$157,C237)=1,INDEX(Tasks!$B$8:$B$157,MATCH(C237,Tasks!$A$8:$A$157,0)),"Unallocated"))</x:f>
      </x:c>
      <x:c r="E237" s="15"/>
      <x:c r="F237" s="18"/>
      <x:c r="G237" s="19"/>
      <x:c r="H237" s="20" t="str">
        <x:f>IF(COUNT(F237:G237)&lt;2,"",F237*G237)</x:f>
      </x:c>
      <x:c r="I237" s="15"/>
      <x:c r="J237" s="15"/>
      <x:c r="K237" s="15"/>
      <x:c r="L237" s="15"/>
      <x:c r="M237" s="17" t="str">
        <x:f>IF(COUNTA(A237:C237,E237:G237,I237:L237)=0,"",IF(OR(A237="",B237="",C237="",E237="",I237="",H237=""),"Missing input",IF(COUNTIF($A$8:$A$507,A237)&gt;1,"Duplicate entry ID",IF(D237="Unallocated","Check task ID","Ready"))))</x:f>
      </x:c>
    </x:row>
    <x:row r="238" ht="24" customHeight="1">
      <x:c r="A238" s="15"/>
      <x:c r="B238" s="21"/>
      <x:c r="C238" s="15"/>
      <x:c r="D238" s="17" t="str">
        <x:f>IF(C238="","",IF(COUNTIF(Tasks!$A$8:$A$157,C238)=1,INDEX(Tasks!$B$8:$B$157,MATCH(C238,Tasks!$A$8:$A$157,0)),"Unallocated"))</x:f>
      </x:c>
      <x:c r="E238" s="15"/>
      <x:c r="F238" s="18"/>
      <x:c r="G238" s="19"/>
      <x:c r="H238" s="20" t="str">
        <x:f>IF(COUNT(F238:G238)&lt;2,"",F238*G238)</x:f>
      </x:c>
      <x:c r="I238" s="15"/>
      <x:c r="J238" s="15"/>
      <x:c r="K238" s="15"/>
      <x:c r="L238" s="15"/>
      <x:c r="M238" s="17" t="str">
        <x:f>IF(COUNTA(A238:C238,E238:G238,I238:L238)=0,"",IF(OR(A238="",B238="",C238="",E238="",I238="",H238=""),"Missing input",IF(COUNTIF($A$8:$A$507,A238)&gt;1,"Duplicate entry ID",IF(D238="Unallocated","Check task ID","Ready"))))</x:f>
      </x:c>
    </x:row>
    <x:row r="239" ht="24" customHeight="1">
      <x:c r="A239" s="15"/>
      <x:c r="B239" s="21"/>
      <x:c r="C239" s="15"/>
      <x:c r="D239" s="17" t="str">
        <x:f>IF(C239="","",IF(COUNTIF(Tasks!$A$8:$A$157,C239)=1,INDEX(Tasks!$B$8:$B$157,MATCH(C239,Tasks!$A$8:$A$157,0)),"Unallocated"))</x:f>
      </x:c>
      <x:c r="E239" s="15"/>
      <x:c r="F239" s="18"/>
      <x:c r="G239" s="19"/>
      <x:c r="H239" s="20" t="str">
        <x:f>IF(COUNT(F239:G239)&lt;2,"",F239*G239)</x:f>
      </x:c>
      <x:c r="I239" s="15"/>
      <x:c r="J239" s="15"/>
      <x:c r="K239" s="15"/>
      <x:c r="L239" s="15"/>
      <x:c r="M239" s="17" t="str">
        <x:f>IF(COUNTA(A239:C239,E239:G239,I239:L239)=0,"",IF(OR(A239="",B239="",C239="",E239="",I239="",H239=""),"Missing input",IF(COUNTIF($A$8:$A$507,A239)&gt;1,"Duplicate entry ID",IF(D239="Unallocated","Check task ID","Ready"))))</x:f>
      </x:c>
    </x:row>
    <x:row r="240" ht="24" customHeight="1">
      <x:c r="A240" s="15"/>
      <x:c r="B240" s="21"/>
      <x:c r="C240" s="15"/>
      <x:c r="D240" s="17" t="str">
        <x:f>IF(C240="","",IF(COUNTIF(Tasks!$A$8:$A$157,C240)=1,INDEX(Tasks!$B$8:$B$157,MATCH(C240,Tasks!$A$8:$A$157,0)),"Unallocated"))</x:f>
      </x:c>
      <x:c r="E240" s="15"/>
      <x:c r="F240" s="18"/>
      <x:c r="G240" s="19"/>
      <x:c r="H240" s="20" t="str">
        <x:f>IF(COUNT(F240:G240)&lt;2,"",F240*G240)</x:f>
      </x:c>
      <x:c r="I240" s="15"/>
      <x:c r="J240" s="15"/>
      <x:c r="K240" s="15"/>
      <x:c r="L240" s="15"/>
      <x:c r="M240" s="17" t="str">
        <x:f>IF(COUNTA(A240:C240,E240:G240,I240:L240)=0,"",IF(OR(A240="",B240="",C240="",E240="",I240="",H240=""),"Missing input",IF(COUNTIF($A$8:$A$507,A240)&gt;1,"Duplicate entry ID",IF(D240="Unallocated","Check task ID","Ready"))))</x:f>
      </x:c>
    </x:row>
    <x:row r="241" ht="24" customHeight="1">
      <x:c r="A241" s="15"/>
      <x:c r="B241" s="21"/>
      <x:c r="C241" s="15"/>
      <x:c r="D241" s="17" t="str">
        <x:f>IF(C241="","",IF(COUNTIF(Tasks!$A$8:$A$157,C241)=1,INDEX(Tasks!$B$8:$B$157,MATCH(C241,Tasks!$A$8:$A$157,0)),"Unallocated"))</x:f>
      </x:c>
      <x:c r="E241" s="15"/>
      <x:c r="F241" s="18"/>
      <x:c r="G241" s="19"/>
      <x:c r="H241" s="20" t="str">
        <x:f>IF(COUNT(F241:G241)&lt;2,"",F241*G241)</x:f>
      </x:c>
      <x:c r="I241" s="15"/>
      <x:c r="J241" s="15"/>
      <x:c r="K241" s="15"/>
      <x:c r="L241" s="15"/>
      <x:c r="M241" s="17" t="str">
        <x:f>IF(COUNTA(A241:C241,E241:G241,I241:L241)=0,"",IF(OR(A241="",B241="",C241="",E241="",I241="",H241=""),"Missing input",IF(COUNTIF($A$8:$A$507,A241)&gt;1,"Duplicate entry ID",IF(D241="Unallocated","Check task ID","Ready"))))</x:f>
      </x:c>
    </x:row>
    <x:row r="242" ht="24" customHeight="1">
      <x:c r="A242" s="15"/>
      <x:c r="B242" s="21"/>
      <x:c r="C242" s="15"/>
      <x:c r="D242" s="17" t="str">
        <x:f>IF(C242="","",IF(COUNTIF(Tasks!$A$8:$A$157,C242)=1,INDEX(Tasks!$B$8:$B$157,MATCH(C242,Tasks!$A$8:$A$157,0)),"Unallocated"))</x:f>
      </x:c>
      <x:c r="E242" s="15"/>
      <x:c r="F242" s="18"/>
      <x:c r="G242" s="19"/>
      <x:c r="H242" s="20" t="str">
        <x:f>IF(COUNT(F242:G242)&lt;2,"",F242*G242)</x:f>
      </x:c>
      <x:c r="I242" s="15"/>
      <x:c r="J242" s="15"/>
      <x:c r="K242" s="15"/>
      <x:c r="L242" s="15"/>
      <x:c r="M242" s="17" t="str">
        <x:f>IF(COUNTA(A242:C242,E242:G242,I242:L242)=0,"",IF(OR(A242="",B242="",C242="",E242="",I242="",H242=""),"Missing input",IF(COUNTIF($A$8:$A$507,A242)&gt;1,"Duplicate entry ID",IF(D242="Unallocated","Check task ID","Ready"))))</x:f>
      </x:c>
    </x:row>
    <x:row r="243" ht="24" customHeight="1">
      <x:c r="A243" s="15"/>
      <x:c r="B243" s="21"/>
      <x:c r="C243" s="15"/>
      <x:c r="D243" s="17" t="str">
        <x:f>IF(C243="","",IF(COUNTIF(Tasks!$A$8:$A$157,C243)=1,INDEX(Tasks!$B$8:$B$157,MATCH(C243,Tasks!$A$8:$A$157,0)),"Unallocated"))</x:f>
      </x:c>
      <x:c r="E243" s="15"/>
      <x:c r="F243" s="18"/>
      <x:c r="G243" s="19"/>
      <x:c r="H243" s="20" t="str">
        <x:f>IF(COUNT(F243:G243)&lt;2,"",F243*G243)</x:f>
      </x:c>
      <x:c r="I243" s="15"/>
      <x:c r="J243" s="15"/>
      <x:c r="K243" s="15"/>
      <x:c r="L243" s="15"/>
      <x:c r="M243" s="17" t="str">
        <x:f>IF(COUNTA(A243:C243,E243:G243,I243:L243)=0,"",IF(OR(A243="",B243="",C243="",E243="",I243="",H243=""),"Missing input",IF(COUNTIF($A$8:$A$507,A243)&gt;1,"Duplicate entry ID",IF(D243="Unallocated","Check task ID","Ready"))))</x:f>
      </x:c>
    </x:row>
    <x:row r="244" ht="24" customHeight="1">
      <x:c r="A244" s="15"/>
      <x:c r="B244" s="21"/>
      <x:c r="C244" s="15"/>
      <x:c r="D244" s="17" t="str">
        <x:f>IF(C244="","",IF(COUNTIF(Tasks!$A$8:$A$157,C244)=1,INDEX(Tasks!$B$8:$B$157,MATCH(C244,Tasks!$A$8:$A$157,0)),"Unallocated"))</x:f>
      </x:c>
      <x:c r="E244" s="15"/>
      <x:c r="F244" s="18"/>
      <x:c r="G244" s="19"/>
      <x:c r="H244" s="20" t="str">
        <x:f>IF(COUNT(F244:G244)&lt;2,"",F244*G244)</x:f>
      </x:c>
      <x:c r="I244" s="15"/>
      <x:c r="J244" s="15"/>
      <x:c r="K244" s="15"/>
      <x:c r="L244" s="15"/>
      <x:c r="M244" s="17" t="str">
        <x:f>IF(COUNTA(A244:C244,E244:G244,I244:L244)=0,"",IF(OR(A244="",B244="",C244="",E244="",I244="",H244=""),"Missing input",IF(COUNTIF($A$8:$A$507,A244)&gt;1,"Duplicate entry ID",IF(D244="Unallocated","Check task ID","Ready"))))</x:f>
      </x:c>
    </x:row>
    <x:row r="245" ht="24" customHeight="1">
      <x:c r="A245" s="15"/>
      <x:c r="B245" s="21"/>
      <x:c r="C245" s="15"/>
      <x:c r="D245" s="17" t="str">
        <x:f>IF(C245="","",IF(COUNTIF(Tasks!$A$8:$A$157,C245)=1,INDEX(Tasks!$B$8:$B$157,MATCH(C245,Tasks!$A$8:$A$157,0)),"Unallocated"))</x:f>
      </x:c>
      <x:c r="E245" s="15"/>
      <x:c r="F245" s="18"/>
      <x:c r="G245" s="19"/>
      <x:c r="H245" s="20" t="str">
        <x:f>IF(COUNT(F245:G245)&lt;2,"",F245*G245)</x:f>
      </x:c>
      <x:c r="I245" s="15"/>
      <x:c r="J245" s="15"/>
      <x:c r="K245" s="15"/>
      <x:c r="L245" s="15"/>
      <x:c r="M245" s="17" t="str">
        <x:f>IF(COUNTA(A245:C245,E245:G245,I245:L245)=0,"",IF(OR(A245="",B245="",C245="",E245="",I245="",H245=""),"Missing input",IF(COUNTIF($A$8:$A$507,A245)&gt;1,"Duplicate entry ID",IF(D245="Unallocated","Check task ID","Ready"))))</x:f>
      </x:c>
    </x:row>
    <x:row r="246" ht="24" customHeight="1">
      <x:c r="A246" s="15"/>
      <x:c r="B246" s="21"/>
      <x:c r="C246" s="15"/>
      <x:c r="D246" s="17" t="str">
        <x:f>IF(C246="","",IF(COUNTIF(Tasks!$A$8:$A$157,C246)=1,INDEX(Tasks!$B$8:$B$157,MATCH(C246,Tasks!$A$8:$A$157,0)),"Unallocated"))</x:f>
      </x:c>
      <x:c r="E246" s="15"/>
      <x:c r="F246" s="18"/>
      <x:c r="G246" s="19"/>
      <x:c r="H246" s="20" t="str">
        <x:f>IF(COUNT(F246:G246)&lt;2,"",F246*G246)</x:f>
      </x:c>
      <x:c r="I246" s="15"/>
      <x:c r="J246" s="15"/>
      <x:c r="K246" s="15"/>
      <x:c r="L246" s="15"/>
      <x:c r="M246" s="17" t="str">
        <x:f>IF(COUNTA(A246:C246,E246:G246,I246:L246)=0,"",IF(OR(A246="",B246="",C246="",E246="",I246="",H246=""),"Missing input",IF(COUNTIF($A$8:$A$507,A246)&gt;1,"Duplicate entry ID",IF(D246="Unallocated","Check task ID","Ready"))))</x:f>
      </x:c>
    </x:row>
    <x:row r="247" ht="24" customHeight="1">
      <x:c r="A247" s="15"/>
      <x:c r="B247" s="21"/>
      <x:c r="C247" s="15"/>
      <x:c r="D247" s="17" t="str">
        <x:f>IF(C247="","",IF(COUNTIF(Tasks!$A$8:$A$157,C247)=1,INDEX(Tasks!$B$8:$B$157,MATCH(C247,Tasks!$A$8:$A$157,0)),"Unallocated"))</x:f>
      </x:c>
      <x:c r="E247" s="15"/>
      <x:c r="F247" s="18"/>
      <x:c r="G247" s="19"/>
      <x:c r="H247" s="20" t="str">
        <x:f>IF(COUNT(F247:G247)&lt;2,"",F247*G247)</x:f>
      </x:c>
      <x:c r="I247" s="15"/>
      <x:c r="J247" s="15"/>
      <x:c r="K247" s="15"/>
      <x:c r="L247" s="15"/>
      <x:c r="M247" s="17" t="str">
        <x:f>IF(COUNTA(A247:C247,E247:G247,I247:L247)=0,"",IF(OR(A247="",B247="",C247="",E247="",I247="",H247=""),"Missing input",IF(COUNTIF($A$8:$A$507,A247)&gt;1,"Duplicate entry ID",IF(D247="Unallocated","Check task ID","Ready"))))</x:f>
      </x:c>
    </x:row>
    <x:row r="248" ht="24" customHeight="1">
      <x:c r="A248" s="15"/>
      <x:c r="B248" s="21"/>
      <x:c r="C248" s="15"/>
      <x:c r="D248" s="17" t="str">
        <x:f>IF(C248="","",IF(COUNTIF(Tasks!$A$8:$A$157,C248)=1,INDEX(Tasks!$B$8:$B$157,MATCH(C248,Tasks!$A$8:$A$157,0)),"Unallocated"))</x:f>
      </x:c>
      <x:c r="E248" s="15"/>
      <x:c r="F248" s="18"/>
      <x:c r="G248" s="19"/>
      <x:c r="H248" s="20" t="str">
        <x:f>IF(COUNT(F248:G248)&lt;2,"",F248*G248)</x:f>
      </x:c>
      <x:c r="I248" s="15"/>
      <x:c r="J248" s="15"/>
      <x:c r="K248" s="15"/>
      <x:c r="L248" s="15"/>
      <x:c r="M248" s="17" t="str">
        <x:f>IF(COUNTA(A248:C248,E248:G248,I248:L248)=0,"",IF(OR(A248="",B248="",C248="",E248="",I248="",H248=""),"Missing input",IF(COUNTIF($A$8:$A$507,A248)&gt;1,"Duplicate entry ID",IF(D248="Unallocated","Check task ID","Ready"))))</x:f>
      </x:c>
    </x:row>
    <x:row r="249" ht="24" customHeight="1">
      <x:c r="A249" s="15"/>
      <x:c r="B249" s="21"/>
      <x:c r="C249" s="15"/>
      <x:c r="D249" s="17" t="str">
        <x:f>IF(C249="","",IF(COUNTIF(Tasks!$A$8:$A$157,C249)=1,INDEX(Tasks!$B$8:$B$157,MATCH(C249,Tasks!$A$8:$A$157,0)),"Unallocated"))</x:f>
      </x:c>
      <x:c r="E249" s="15"/>
      <x:c r="F249" s="18"/>
      <x:c r="G249" s="19"/>
      <x:c r="H249" s="20" t="str">
        <x:f>IF(COUNT(F249:G249)&lt;2,"",F249*G249)</x:f>
      </x:c>
      <x:c r="I249" s="15"/>
      <x:c r="J249" s="15"/>
      <x:c r="K249" s="15"/>
      <x:c r="L249" s="15"/>
      <x:c r="M249" s="17" t="str">
        <x:f>IF(COUNTA(A249:C249,E249:G249,I249:L249)=0,"",IF(OR(A249="",B249="",C249="",E249="",I249="",H249=""),"Missing input",IF(COUNTIF($A$8:$A$507,A249)&gt;1,"Duplicate entry ID",IF(D249="Unallocated","Check task ID","Ready"))))</x:f>
      </x:c>
    </x:row>
    <x:row r="250" ht="24" customHeight="1">
      <x:c r="A250" s="15"/>
      <x:c r="B250" s="21"/>
      <x:c r="C250" s="15"/>
      <x:c r="D250" s="17" t="str">
        <x:f>IF(C250="","",IF(COUNTIF(Tasks!$A$8:$A$157,C250)=1,INDEX(Tasks!$B$8:$B$157,MATCH(C250,Tasks!$A$8:$A$157,0)),"Unallocated"))</x:f>
      </x:c>
      <x:c r="E250" s="15"/>
      <x:c r="F250" s="18"/>
      <x:c r="G250" s="19"/>
      <x:c r="H250" s="20" t="str">
        <x:f>IF(COUNT(F250:G250)&lt;2,"",F250*G250)</x:f>
      </x:c>
      <x:c r="I250" s="15"/>
      <x:c r="J250" s="15"/>
      <x:c r="K250" s="15"/>
      <x:c r="L250" s="15"/>
      <x:c r="M250" s="17" t="str">
        <x:f>IF(COUNTA(A250:C250,E250:G250,I250:L250)=0,"",IF(OR(A250="",B250="",C250="",E250="",I250="",H250=""),"Missing input",IF(COUNTIF($A$8:$A$507,A250)&gt;1,"Duplicate entry ID",IF(D250="Unallocated","Check task ID","Ready"))))</x:f>
      </x:c>
    </x:row>
    <x:row r="251" ht="24" customHeight="1">
      <x:c r="A251" s="15"/>
      <x:c r="B251" s="21"/>
      <x:c r="C251" s="15"/>
      <x:c r="D251" s="17" t="str">
        <x:f>IF(C251="","",IF(COUNTIF(Tasks!$A$8:$A$157,C251)=1,INDEX(Tasks!$B$8:$B$157,MATCH(C251,Tasks!$A$8:$A$157,0)),"Unallocated"))</x:f>
      </x:c>
      <x:c r="E251" s="15"/>
      <x:c r="F251" s="18"/>
      <x:c r="G251" s="19"/>
      <x:c r="H251" s="20" t="str">
        <x:f>IF(COUNT(F251:G251)&lt;2,"",F251*G251)</x:f>
      </x:c>
      <x:c r="I251" s="15"/>
      <x:c r="J251" s="15"/>
      <x:c r="K251" s="15"/>
      <x:c r="L251" s="15"/>
      <x:c r="M251" s="17" t="str">
        <x:f>IF(COUNTA(A251:C251,E251:G251,I251:L251)=0,"",IF(OR(A251="",B251="",C251="",E251="",I251="",H251=""),"Missing input",IF(COUNTIF($A$8:$A$507,A251)&gt;1,"Duplicate entry ID",IF(D251="Unallocated","Check task ID","Ready"))))</x:f>
      </x:c>
    </x:row>
    <x:row r="252" ht="24" customHeight="1">
      <x:c r="A252" s="15"/>
      <x:c r="B252" s="21"/>
      <x:c r="C252" s="15"/>
      <x:c r="D252" s="17" t="str">
        <x:f>IF(C252="","",IF(COUNTIF(Tasks!$A$8:$A$157,C252)=1,INDEX(Tasks!$B$8:$B$157,MATCH(C252,Tasks!$A$8:$A$157,0)),"Unallocated"))</x:f>
      </x:c>
      <x:c r="E252" s="15"/>
      <x:c r="F252" s="18"/>
      <x:c r="G252" s="19"/>
      <x:c r="H252" s="20" t="str">
        <x:f>IF(COUNT(F252:G252)&lt;2,"",F252*G252)</x:f>
      </x:c>
      <x:c r="I252" s="15"/>
      <x:c r="J252" s="15"/>
      <x:c r="K252" s="15"/>
      <x:c r="L252" s="15"/>
      <x:c r="M252" s="17" t="str">
        <x:f>IF(COUNTA(A252:C252,E252:G252,I252:L252)=0,"",IF(OR(A252="",B252="",C252="",E252="",I252="",H252=""),"Missing input",IF(COUNTIF($A$8:$A$507,A252)&gt;1,"Duplicate entry ID",IF(D252="Unallocated","Check task ID","Ready"))))</x:f>
      </x:c>
    </x:row>
    <x:row r="253" ht="24" customHeight="1">
      <x:c r="A253" s="15"/>
      <x:c r="B253" s="21"/>
      <x:c r="C253" s="15"/>
      <x:c r="D253" s="17" t="str">
        <x:f>IF(C253="","",IF(COUNTIF(Tasks!$A$8:$A$157,C253)=1,INDEX(Tasks!$B$8:$B$157,MATCH(C253,Tasks!$A$8:$A$157,0)),"Unallocated"))</x:f>
      </x:c>
      <x:c r="E253" s="15"/>
      <x:c r="F253" s="18"/>
      <x:c r="G253" s="19"/>
      <x:c r="H253" s="20" t="str">
        <x:f>IF(COUNT(F253:G253)&lt;2,"",F253*G253)</x:f>
      </x:c>
      <x:c r="I253" s="15"/>
      <x:c r="J253" s="15"/>
      <x:c r="K253" s="15"/>
      <x:c r="L253" s="15"/>
      <x:c r="M253" s="17" t="str">
        <x:f>IF(COUNTA(A253:C253,E253:G253,I253:L253)=0,"",IF(OR(A253="",B253="",C253="",E253="",I253="",H253=""),"Missing input",IF(COUNTIF($A$8:$A$507,A253)&gt;1,"Duplicate entry ID",IF(D253="Unallocated","Check task ID","Ready"))))</x:f>
      </x:c>
    </x:row>
    <x:row r="254" ht="24" customHeight="1">
      <x:c r="A254" s="15"/>
      <x:c r="B254" s="21"/>
      <x:c r="C254" s="15"/>
      <x:c r="D254" s="17" t="str">
        <x:f>IF(C254="","",IF(COUNTIF(Tasks!$A$8:$A$157,C254)=1,INDEX(Tasks!$B$8:$B$157,MATCH(C254,Tasks!$A$8:$A$157,0)),"Unallocated"))</x:f>
      </x:c>
      <x:c r="E254" s="15"/>
      <x:c r="F254" s="18"/>
      <x:c r="G254" s="19"/>
      <x:c r="H254" s="20" t="str">
        <x:f>IF(COUNT(F254:G254)&lt;2,"",F254*G254)</x:f>
      </x:c>
      <x:c r="I254" s="15"/>
      <x:c r="J254" s="15"/>
      <x:c r="K254" s="15"/>
      <x:c r="L254" s="15"/>
      <x:c r="M254" s="17" t="str">
        <x:f>IF(COUNTA(A254:C254,E254:G254,I254:L254)=0,"",IF(OR(A254="",B254="",C254="",E254="",I254="",H254=""),"Missing input",IF(COUNTIF($A$8:$A$507,A254)&gt;1,"Duplicate entry ID",IF(D254="Unallocated","Check task ID","Ready"))))</x:f>
      </x:c>
    </x:row>
    <x:row r="255" ht="24" customHeight="1">
      <x:c r="A255" s="15"/>
      <x:c r="B255" s="21"/>
      <x:c r="C255" s="15"/>
      <x:c r="D255" s="17" t="str">
        <x:f>IF(C255="","",IF(COUNTIF(Tasks!$A$8:$A$157,C255)=1,INDEX(Tasks!$B$8:$B$157,MATCH(C255,Tasks!$A$8:$A$157,0)),"Unallocated"))</x:f>
      </x:c>
      <x:c r="E255" s="15"/>
      <x:c r="F255" s="18"/>
      <x:c r="G255" s="19"/>
      <x:c r="H255" s="20" t="str">
        <x:f>IF(COUNT(F255:G255)&lt;2,"",F255*G255)</x:f>
      </x:c>
      <x:c r="I255" s="15"/>
      <x:c r="J255" s="15"/>
      <x:c r="K255" s="15"/>
      <x:c r="L255" s="15"/>
      <x:c r="M255" s="17" t="str">
        <x:f>IF(COUNTA(A255:C255,E255:G255,I255:L255)=0,"",IF(OR(A255="",B255="",C255="",E255="",I255="",H255=""),"Missing input",IF(COUNTIF($A$8:$A$507,A255)&gt;1,"Duplicate entry ID",IF(D255="Unallocated","Check task ID","Ready"))))</x:f>
      </x:c>
    </x:row>
    <x:row r="256" ht="24" customHeight="1">
      <x:c r="A256" s="15"/>
      <x:c r="B256" s="21"/>
      <x:c r="C256" s="15"/>
      <x:c r="D256" s="17" t="str">
        <x:f>IF(C256="","",IF(COUNTIF(Tasks!$A$8:$A$157,C256)=1,INDEX(Tasks!$B$8:$B$157,MATCH(C256,Tasks!$A$8:$A$157,0)),"Unallocated"))</x:f>
      </x:c>
      <x:c r="E256" s="15"/>
      <x:c r="F256" s="18"/>
      <x:c r="G256" s="19"/>
      <x:c r="H256" s="20" t="str">
        <x:f>IF(COUNT(F256:G256)&lt;2,"",F256*G256)</x:f>
      </x:c>
      <x:c r="I256" s="15"/>
      <x:c r="J256" s="15"/>
      <x:c r="K256" s="15"/>
      <x:c r="L256" s="15"/>
      <x:c r="M256" s="17" t="str">
        <x:f>IF(COUNTA(A256:C256,E256:G256,I256:L256)=0,"",IF(OR(A256="",B256="",C256="",E256="",I256="",H256=""),"Missing input",IF(COUNTIF($A$8:$A$507,A256)&gt;1,"Duplicate entry ID",IF(D256="Unallocated","Check task ID","Ready"))))</x:f>
      </x:c>
    </x:row>
    <x:row r="257" ht="24" customHeight="1">
      <x:c r="A257" s="15"/>
      <x:c r="B257" s="21"/>
      <x:c r="C257" s="15"/>
      <x:c r="D257" s="17" t="str">
        <x:f>IF(C257="","",IF(COUNTIF(Tasks!$A$8:$A$157,C257)=1,INDEX(Tasks!$B$8:$B$157,MATCH(C257,Tasks!$A$8:$A$157,0)),"Unallocated"))</x:f>
      </x:c>
      <x:c r="E257" s="15"/>
      <x:c r="F257" s="18"/>
      <x:c r="G257" s="19"/>
      <x:c r="H257" s="20" t="str">
        <x:f>IF(COUNT(F257:G257)&lt;2,"",F257*G257)</x:f>
      </x:c>
      <x:c r="I257" s="15"/>
      <x:c r="J257" s="15"/>
      <x:c r="K257" s="15"/>
      <x:c r="L257" s="15"/>
      <x:c r="M257" s="17" t="str">
        <x:f>IF(COUNTA(A257:C257,E257:G257,I257:L257)=0,"",IF(OR(A257="",B257="",C257="",E257="",I257="",H257=""),"Missing input",IF(COUNTIF($A$8:$A$507,A257)&gt;1,"Duplicate entry ID",IF(D257="Unallocated","Check task ID","Ready"))))</x:f>
      </x:c>
    </x:row>
    <x:row r="258" ht="24" customHeight="1">
      <x:c r="A258" s="15"/>
      <x:c r="B258" s="21"/>
      <x:c r="C258" s="15"/>
      <x:c r="D258" s="17" t="str">
        <x:f>IF(C258="","",IF(COUNTIF(Tasks!$A$8:$A$157,C258)=1,INDEX(Tasks!$B$8:$B$157,MATCH(C258,Tasks!$A$8:$A$157,0)),"Unallocated"))</x:f>
      </x:c>
      <x:c r="E258" s="15"/>
      <x:c r="F258" s="18"/>
      <x:c r="G258" s="19"/>
      <x:c r="H258" s="20" t="str">
        <x:f>IF(COUNT(F258:G258)&lt;2,"",F258*G258)</x:f>
      </x:c>
      <x:c r="I258" s="15"/>
      <x:c r="J258" s="15"/>
      <x:c r="K258" s="15"/>
      <x:c r="L258" s="15"/>
      <x:c r="M258" s="17" t="str">
        <x:f>IF(COUNTA(A258:C258,E258:G258,I258:L258)=0,"",IF(OR(A258="",B258="",C258="",E258="",I258="",H258=""),"Missing input",IF(COUNTIF($A$8:$A$507,A258)&gt;1,"Duplicate entry ID",IF(D258="Unallocated","Check task ID","Ready"))))</x:f>
      </x:c>
    </x:row>
    <x:row r="259" ht="24" customHeight="1">
      <x:c r="A259" s="15"/>
      <x:c r="B259" s="21"/>
      <x:c r="C259" s="15"/>
      <x:c r="D259" s="17" t="str">
        <x:f>IF(C259="","",IF(COUNTIF(Tasks!$A$8:$A$157,C259)=1,INDEX(Tasks!$B$8:$B$157,MATCH(C259,Tasks!$A$8:$A$157,0)),"Unallocated"))</x:f>
      </x:c>
      <x:c r="E259" s="15"/>
      <x:c r="F259" s="18"/>
      <x:c r="G259" s="19"/>
      <x:c r="H259" s="20" t="str">
        <x:f>IF(COUNT(F259:G259)&lt;2,"",F259*G259)</x:f>
      </x:c>
      <x:c r="I259" s="15"/>
      <x:c r="J259" s="15"/>
      <x:c r="K259" s="15"/>
      <x:c r="L259" s="15"/>
      <x:c r="M259" s="17" t="str">
        <x:f>IF(COUNTA(A259:C259,E259:G259,I259:L259)=0,"",IF(OR(A259="",B259="",C259="",E259="",I259="",H259=""),"Missing input",IF(COUNTIF($A$8:$A$507,A259)&gt;1,"Duplicate entry ID",IF(D259="Unallocated","Check task ID","Ready"))))</x:f>
      </x:c>
    </x:row>
    <x:row r="260" ht="24" customHeight="1">
      <x:c r="A260" s="15"/>
      <x:c r="B260" s="21"/>
      <x:c r="C260" s="15"/>
      <x:c r="D260" s="17" t="str">
        <x:f>IF(C260="","",IF(COUNTIF(Tasks!$A$8:$A$157,C260)=1,INDEX(Tasks!$B$8:$B$157,MATCH(C260,Tasks!$A$8:$A$157,0)),"Unallocated"))</x:f>
      </x:c>
      <x:c r="E260" s="15"/>
      <x:c r="F260" s="18"/>
      <x:c r="G260" s="19"/>
      <x:c r="H260" s="20" t="str">
        <x:f>IF(COUNT(F260:G260)&lt;2,"",F260*G260)</x:f>
      </x:c>
      <x:c r="I260" s="15"/>
      <x:c r="J260" s="15"/>
      <x:c r="K260" s="15"/>
      <x:c r="L260" s="15"/>
      <x:c r="M260" s="17" t="str">
        <x:f>IF(COUNTA(A260:C260,E260:G260,I260:L260)=0,"",IF(OR(A260="",B260="",C260="",E260="",I260="",H260=""),"Missing input",IF(COUNTIF($A$8:$A$507,A260)&gt;1,"Duplicate entry ID",IF(D260="Unallocated","Check task ID","Ready"))))</x:f>
      </x:c>
    </x:row>
    <x:row r="261" ht="24" customHeight="1">
      <x:c r="A261" s="15"/>
      <x:c r="B261" s="21"/>
      <x:c r="C261" s="15"/>
      <x:c r="D261" s="17" t="str">
        <x:f>IF(C261="","",IF(COUNTIF(Tasks!$A$8:$A$157,C261)=1,INDEX(Tasks!$B$8:$B$157,MATCH(C261,Tasks!$A$8:$A$157,0)),"Unallocated"))</x:f>
      </x:c>
      <x:c r="E261" s="15"/>
      <x:c r="F261" s="18"/>
      <x:c r="G261" s="19"/>
      <x:c r="H261" s="20" t="str">
        <x:f>IF(COUNT(F261:G261)&lt;2,"",F261*G261)</x:f>
      </x:c>
      <x:c r="I261" s="15"/>
      <x:c r="J261" s="15"/>
      <x:c r="K261" s="15"/>
      <x:c r="L261" s="15"/>
      <x:c r="M261" s="17" t="str">
        <x:f>IF(COUNTA(A261:C261,E261:G261,I261:L261)=0,"",IF(OR(A261="",B261="",C261="",E261="",I261="",H261=""),"Missing input",IF(COUNTIF($A$8:$A$507,A261)&gt;1,"Duplicate entry ID",IF(D261="Unallocated","Check task ID","Ready"))))</x:f>
      </x:c>
    </x:row>
    <x:row r="262" ht="24" customHeight="1">
      <x:c r="A262" s="15"/>
      <x:c r="B262" s="21"/>
      <x:c r="C262" s="15"/>
      <x:c r="D262" s="17" t="str">
        <x:f>IF(C262="","",IF(COUNTIF(Tasks!$A$8:$A$157,C262)=1,INDEX(Tasks!$B$8:$B$157,MATCH(C262,Tasks!$A$8:$A$157,0)),"Unallocated"))</x:f>
      </x:c>
      <x:c r="E262" s="15"/>
      <x:c r="F262" s="18"/>
      <x:c r="G262" s="19"/>
      <x:c r="H262" s="20" t="str">
        <x:f>IF(COUNT(F262:G262)&lt;2,"",F262*G262)</x:f>
      </x:c>
      <x:c r="I262" s="15"/>
      <x:c r="J262" s="15"/>
      <x:c r="K262" s="15"/>
      <x:c r="L262" s="15"/>
      <x:c r="M262" s="17" t="str">
        <x:f>IF(COUNTA(A262:C262,E262:G262,I262:L262)=0,"",IF(OR(A262="",B262="",C262="",E262="",I262="",H262=""),"Missing input",IF(COUNTIF($A$8:$A$507,A262)&gt;1,"Duplicate entry ID",IF(D262="Unallocated","Check task ID","Ready"))))</x:f>
      </x:c>
    </x:row>
    <x:row r="263" ht="24" customHeight="1">
      <x:c r="A263" s="15"/>
      <x:c r="B263" s="21"/>
      <x:c r="C263" s="15"/>
      <x:c r="D263" s="17" t="str">
        <x:f>IF(C263="","",IF(COUNTIF(Tasks!$A$8:$A$157,C263)=1,INDEX(Tasks!$B$8:$B$157,MATCH(C263,Tasks!$A$8:$A$157,0)),"Unallocated"))</x:f>
      </x:c>
      <x:c r="E263" s="15"/>
      <x:c r="F263" s="18"/>
      <x:c r="G263" s="19"/>
      <x:c r="H263" s="20" t="str">
        <x:f>IF(COUNT(F263:G263)&lt;2,"",F263*G263)</x:f>
      </x:c>
      <x:c r="I263" s="15"/>
      <x:c r="J263" s="15"/>
      <x:c r="K263" s="15"/>
      <x:c r="L263" s="15"/>
      <x:c r="M263" s="17" t="str">
        <x:f>IF(COUNTA(A263:C263,E263:G263,I263:L263)=0,"",IF(OR(A263="",B263="",C263="",E263="",I263="",H263=""),"Missing input",IF(COUNTIF($A$8:$A$507,A263)&gt;1,"Duplicate entry ID",IF(D263="Unallocated","Check task ID","Ready"))))</x:f>
      </x:c>
    </x:row>
    <x:row r="264" ht="24" customHeight="1">
      <x:c r="A264" s="15"/>
      <x:c r="B264" s="21"/>
      <x:c r="C264" s="15"/>
      <x:c r="D264" s="17" t="str">
        <x:f>IF(C264="","",IF(COUNTIF(Tasks!$A$8:$A$157,C264)=1,INDEX(Tasks!$B$8:$B$157,MATCH(C264,Tasks!$A$8:$A$157,0)),"Unallocated"))</x:f>
      </x:c>
      <x:c r="E264" s="15"/>
      <x:c r="F264" s="18"/>
      <x:c r="G264" s="19"/>
      <x:c r="H264" s="20" t="str">
        <x:f>IF(COUNT(F264:G264)&lt;2,"",F264*G264)</x:f>
      </x:c>
      <x:c r="I264" s="15"/>
      <x:c r="J264" s="15"/>
      <x:c r="K264" s="15"/>
      <x:c r="L264" s="15"/>
      <x:c r="M264" s="17" t="str">
        <x:f>IF(COUNTA(A264:C264,E264:G264,I264:L264)=0,"",IF(OR(A264="",B264="",C264="",E264="",I264="",H264=""),"Missing input",IF(COUNTIF($A$8:$A$507,A264)&gt;1,"Duplicate entry ID",IF(D264="Unallocated","Check task ID","Ready"))))</x:f>
      </x:c>
    </x:row>
    <x:row r="265" ht="24" customHeight="1">
      <x:c r="A265" s="15"/>
      <x:c r="B265" s="21"/>
      <x:c r="C265" s="15"/>
      <x:c r="D265" s="17" t="str">
        <x:f>IF(C265="","",IF(COUNTIF(Tasks!$A$8:$A$157,C265)=1,INDEX(Tasks!$B$8:$B$157,MATCH(C265,Tasks!$A$8:$A$157,0)),"Unallocated"))</x:f>
      </x:c>
      <x:c r="E265" s="15"/>
      <x:c r="F265" s="18"/>
      <x:c r="G265" s="19"/>
      <x:c r="H265" s="20" t="str">
        <x:f>IF(COUNT(F265:G265)&lt;2,"",F265*G265)</x:f>
      </x:c>
      <x:c r="I265" s="15"/>
      <x:c r="J265" s="15"/>
      <x:c r="K265" s="15"/>
      <x:c r="L265" s="15"/>
      <x:c r="M265" s="17" t="str">
        <x:f>IF(COUNTA(A265:C265,E265:G265,I265:L265)=0,"",IF(OR(A265="",B265="",C265="",E265="",I265="",H265=""),"Missing input",IF(COUNTIF($A$8:$A$507,A265)&gt;1,"Duplicate entry ID",IF(D265="Unallocated","Check task ID","Ready"))))</x:f>
      </x:c>
    </x:row>
    <x:row r="266" ht="24" customHeight="1">
      <x:c r="A266" s="15"/>
      <x:c r="B266" s="21"/>
      <x:c r="C266" s="15"/>
      <x:c r="D266" s="17" t="str">
        <x:f>IF(C266="","",IF(COUNTIF(Tasks!$A$8:$A$157,C266)=1,INDEX(Tasks!$B$8:$B$157,MATCH(C266,Tasks!$A$8:$A$157,0)),"Unallocated"))</x:f>
      </x:c>
      <x:c r="E266" s="15"/>
      <x:c r="F266" s="18"/>
      <x:c r="G266" s="19"/>
      <x:c r="H266" s="20" t="str">
        <x:f>IF(COUNT(F266:G266)&lt;2,"",F266*G266)</x:f>
      </x:c>
      <x:c r="I266" s="15"/>
      <x:c r="J266" s="15"/>
      <x:c r="K266" s="15"/>
      <x:c r="L266" s="15"/>
      <x:c r="M266" s="17" t="str">
        <x:f>IF(COUNTA(A266:C266,E266:G266,I266:L266)=0,"",IF(OR(A266="",B266="",C266="",E266="",I266="",H266=""),"Missing input",IF(COUNTIF($A$8:$A$507,A266)&gt;1,"Duplicate entry ID",IF(D266="Unallocated","Check task ID","Ready"))))</x:f>
      </x:c>
    </x:row>
    <x:row r="267" ht="24" customHeight="1">
      <x:c r="A267" s="15"/>
      <x:c r="B267" s="21"/>
      <x:c r="C267" s="15"/>
      <x:c r="D267" s="17" t="str">
        <x:f>IF(C267="","",IF(COUNTIF(Tasks!$A$8:$A$157,C267)=1,INDEX(Tasks!$B$8:$B$157,MATCH(C267,Tasks!$A$8:$A$157,0)),"Unallocated"))</x:f>
      </x:c>
      <x:c r="E267" s="15"/>
      <x:c r="F267" s="18"/>
      <x:c r="G267" s="19"/>
      <x:c r="H267" s="20" t="str">
        <x:f>IF(COUNT(F267:G267)&lt;2,"",F267*G267)</x:f>
      </x:c>
      <x:c r="I267" s="15"/>
      <x:c r="J267" s="15"/>
      <x:c r="K267" s="15"/>
      <x:c r="L267" s="15"/>
      <x:c r="M267" s="17" t="str">
        <x:f>IF(COUNTA(A267:C267,E267:G267,I267:L267)=0,"",IF(OR(A267="",B267="",C267="",E267="",I267="",H267=""),"Missing input",IF(COUNTIF($A$8:$A$507,A267)&gt;1,"Duplicate entry ID",IF(D267="Unallocated","Check task ID","Ready"))))</x:f>
      </x:c>
    </x:row>
    <x:row r="268" ht="24" customHeight="1">
      <x:c r="A268" s="15"/>
      <x:c r="B268" s="21"/>
      <x:c r="C268" s="15"/>
      <x:c r="D268" s="17" t="str">
        <x:f>IF(C268="","",IF(COUNTIF(Tasks!$A$8:$A$157,C268)=1,INDEX(Tasks!$B$8:$B$157,MATCH(C268,Tasks!$A$8:$A$157,0)),"Unallocated"))</x:f>
      </x:c>
      <x:c r="E268" s="15"/>
      <x:c r="F268" s="18"/>
      <x:c r="G268" s="19"/>
      <x:c r="H268" s="20" t="str">
        <x:f>IF(COUNT(F268:G268)&lt;2,"",F268*G268)</x:f>
      </x:c>
      <x:c r="I268" s="15"/>
      <x:c r="J268" s="15"/>
      <x:c r="K268" s="15"/>
      <x:c r="L268" s="15"/>
      <x:c r="M268" s="17" t="str">
        <x:f>IF(COUNTA(A268:C268,E268:G268,I268:L268)=0,"",IF(OR(A268="",B268="",C268="",E268="",I268="",H268=""),"Missing input",IF(COUNTIF($A$8:$A$507,A268)&gt;1,"Duplicate entry ID",IF(D268="Unallocated","Check task ID","Ready"))))</x:f>
      </x:c>
    </x:row>
    <x:row r="269" ht="24" customHeight="1">
      <x:c r="A269" s="15"/>
      <x:c r="B269" s="21"/>
      <x:c r="C269" s="15"/>
      <x:c r="D269" s="17" t="str">
        <x:f>IF(C269="","",IF(COUNTIF(Tasks!$A$8:$A$157,C269)=1,INDEX(Tasks!$B$8:$B$157,MATCH(C269,Tasks!$A$8:$A$157,0)),"Unallocated"))</x:f>
      </x:c>
      <x:c r="E269" s="15"/>
      <x:c r="F269" s="18"/>
      <x:c r="G269" s="19"/>
      <x:c r="H269" s="20" t="str">
        <x:f>IF(COUNT(F269:G269)&lt;2,"",F269*G269)</x:f>
      </x:c>
      <x:c r="I269" s="15"/>
      <x:c r="J269" s="15"/>
      <x:c r="K269" s="15"/>
      <x:c r="L269" s="15"/>
      <x:c r="M269" s="17" t="str">
        <x:f>IF(COUNTA(A269:C269,E269:G269,I269:L269)=0,"",IF(OR(A269="",B269="",C269="",E269="",I269="",H269=""),"Missing input",IF(COUNTIF($A$8:$A$507,A269)&gt;1,"Duplicate entry ID",IF(D269="Unallocated","Check task ID","Ready"))))</x:f>
      </x:c>
    </x:row>
    <x:row r="270" ht="24" customHeight="1">
      <x:c r="A270" s="15"/>
      <x:c r="B270" s="21"/>
      <x:c r="C270" s="15"/>
      <x:c r="D270" s="17" t="str">
        <x:f>IF(C270="","",IF(COUNTIF(Tasks!$A$8:$A$157,C270)=1,INDEX(Tasks!$B$8:$B$157,MATCH(C270,Tasks!$A$8:$A$157,0)),"Unallocated"))</x:f>
      </x:c>
      <x:c r="E270" s="15"/>
      <x:c r="F270" s="18"/>
      <x:c r="G270" s="19"/>
      <x:c r="H270" s="20" t="str">
        <x:f>IF(COUNT(F270:G270)&lt;2,"",F270*G270)</x:f>
      </x:c>
      <x:c r="I270" s="15"/>
      <x:c r="J270" s="15"/>
      <x:c r="K270" s="15"/>
      <x:c r="L270" s="15"/>
      <x:c r="M270" s="17" t="str">
        <x:f>IF(COUNTA(A270:C270,E270:G270,I270:L270)=0,"",IF(OR(A270="",B270="",C270="",E270="",I270="",H270=""),"Missing input",IF(COUNTIF($A$8:$A$507,A270)&gt;1,"Duplicate entry ID",IF(D270="Unallocated","Check task ID","Ready"))))</x:f>
      </x:c>
    </x:row>
    <x:row r="271" ht="24" customHeight="1">
      <x:c r="A271" s="15"/>
      <x:c r="B271" s="21"/>
      <x:c r="C271" s="15"/>
      <x:c r="D271" s="17" t="str">
        <x:f>IF(C271="","",IF(COUNTIF(Tasks!$A$8:$A$157,C271)=1,INDEX(Tasks!$B$8:$B$157,MATCH(C271,Tasks!$A$8:$A$157,0)),"Unallocated"))</x:f>
      </x:c>
      <x:c r="E271" s="15"/>
      <x:c r="F271" s="18"/>
      <x:c r="G271" s="19"/>
      <x:c r="H271" s="20" t="str">
        <x:f>IF(COUNT(F271:G271)&lt;2,"",F271*G271)</x:f>
      </x:c>
      <x:c r="I271" s="15"/>
      <x:c r="J271" s="15"/>
      <x:c r="K271" s="15"/>
      <x:c r="L271" s="15"/>
      <x:c r="M271" s="17" t="str">
        <x:f>IF(COUNTA(A271:C271,E271:G271,I271:L271)=0,"",IF(OR(A271="",B271="",C271="",E271="",I271="",H271=""),"Missing input",IF(COUNTIF($A$8:$A$507,A271)&gt;1,"Duplicate entry ID",IF(D271="Unallocated","Check task ID","Ready"))))</x:f>
      </x:c>
    </x:row>
    <x:row r="272" ht="24" customHeight="1">
      <x:c r="A272" s="15"/>
      <x:c r="B272" s="21"/>
      <x:c r="C272" s="15"/>
      <x:c r="D272" s="17" t="str">
        <x:f>IF(C272="","",IF(COUNTIF(Tasks!$A$8:$A$157,C272)=1,INDEX(Tasks!$B$8:$B$157,MATCH(C272,Tasks!$A$8:$A$157,0)),"Unallocated"))</x:f>
      </x:c>
      <x:c r="E272" s="15"/>
      <x:c r="F272" s="18"/>
      <x:c r="G272" s="19"/>
      <x:c r="H272" s="20" t="str">
        <x:f>IF(COUNT(F272:G272)&lt;2,"",F272*G272)</x:f>
      </x:c>
      <x:c r="I272" s="15"/>
      <x:c r="J272" s="15"/>
      <x:c r="K272" s="15"/>
      <x:c r="L272" s="15"/>
      <x:c r="M272" s="17" t="str">
        <x:f>IF(COUNTA(A272:C272,E272:G272,I272:L272)=0,"",IF(OR(A272="",B272="",C272="",E272="",I272="",H272=""),"Missing input",IF(COUNTIF($A$8:$A$507,A272)&gt;1,"Duplicate entry ID",IF(D272="Unallocated","Check task ID","Ready"))))</x:f>
      </x:c>
    </x:row>
    <x:row r="273" ht="24" customHeight="1">
      <x:c r="A273" s="15"/>
      <x:c r="B273" s="21"/>
      <x:c r="C273" s="15"/>
      <x:c r="D273" s="17" t="str">
        <x:f>IF(C273="","",IF(COUNTIF(Tasks!$A$8:$A$157,C273)=1,INDEX(Tasks!$B$8:$B$157,MATCH(C273,Tasks!$A$8:$A$157,0)),"Unallocated"))</x:f>
      </x:c>
      <x:c r="E273" s="15"/>
      <x:c r="F273" s="18"/>
      <x:c r="G273" s="19"/>
      <x:c r="H273" s="20" t="str">
        <x:f>IF(COUNT(F273:G273)&lt;2,"",F273*G273)</x:f>
      </x:c>
      <x:c r="I273" s="15"/>
      <x:c r="J273" s="15"/>
      <x:c r="K273" s="15"/>
      <x:c r="L273" s="15"/>
      <x:c r="M273" s="17" t="str">
        <x:f>IF(COUNTA(A273:C273,E273:G273,I273:L273)=0,"",IF(OR(A273="",B273="",C273="",E273="",I273="",H273=""),"Missing input",IF(COUNTIF($A$8:$A$507,A273)&gt;1,"Duplicate entry ID",IF(D273="Unallocated","Check task ID","Ready"))))</x:f>
      </x:c>
    </x:row>
    <x:row r="274" ht="24" customHeight="1">
      <x:c r="A274" s="15"/>
      <x:c r="B274" s="21"/>
      <x:c r="C274" s="15"/>
      <x:c r="D274" s="17" t="str">
        <x:f>IF(C274="","",IF(COUNTIF(Tasks!$A$8:$A$157,C274)=1,INDEX(Tasks!$B$8:$B$157,MATCH(C274,Tasks!$A$8:$A$157,0)),"Unallocated"))</x:f>
      </x:c>
      <x:c r="E274" s="15"/>
      <x:c r="F274" s="18"/>
      <x:c r="G274" s="19"/>
      <x:c r="H274" s="20" t="str">
        <x:f>IF(COUNT(F274:G274)&lt;2,"",F274*G274)</x:f>
      </x:c>
      <x:c r="I274" s="15"/>
      <x:c r="J274" s="15"/>
      <x:c r="K274" s="15"/>
      <x:c r="L274" s="15"/>
      <x:c r="M274" s="17" t="str">
        <x:f>IF(COUNTA(A274:C274,E274:G274,I274:L274)=0,"",IF(OR(A274="",B274="",C274="",E274="",I274="",H274=""),"Missing input",IF(COUNTIF($A$8:$A$507,A274)&gt;1,"Duplicate entry ID",IF(D274="Unallocated","Check task ID","Ready"))))</x:f>
      </x:c>
    </x:row>
    <x:row r="275" ht="24" customHeight="1">
      <x:c r="A275" s="15"/>
      <x:c r="B275" s="21"/>
      <x:c r="C275" s="15"/>
      <x:c r="D275" s="17" t="str">
        <x:f>IF(C275="","",IF(COUNTIF(Tasks!$A$8:$A$157,C275)=1,INDEX(Tasks!$B$8:$B$157,MATCH(C275,Tasks!$A$8:$A$157,0)),"Unallocated"))</x:f>
      </x:c>
      <x:c r="E275" s="15"/>
      <x:c r="F275" s="18"/>
      <x:c r="G275" s="19"/>
      <x:c r="H275" s="20" t="str">
        <x:f>IF(COUNT(F275:G275)&lt;2,"",F275*G275)</x:f>
      </x:c>
      <x:c r="I275" s="15"/>
      <x:c r="J275" s="15"/>
      <x:c r="K275" s="15"/>
      <x:c r="L275" s="15"/>
      <x:c r="M275" s="17" t="str">
        <x:f>IF(COUNTA(A275:C275,E275:G275,I275:L275)=0,"",IF(OR(A275="",B275="",C275="",E275="",I275="",H275=""),"Missing input",IF(COUNTIF($A$8:$A$507,A275)&gt;1,"Duplicate entry ID",IF(D275="Unallocated","Check task ID","Ready"))))</x:f>
      </x:c>
    </x:row>
    <x:row r="276" ht="24" customHeight="1">
      <x:c r="A276" s="15"/>
      <x:c r="B276" s="21"/>
      <x:c r="C276" s="15"/>
      <x:c r="D276" s="17" t="str">
        <x:f>IF(C276="","",IF(COUNTIF(Tasks!$A$8:$A$157,C276)=1,INDEX(Tasks!$B$8:$B$157,MATCH(C276,Tasks!$A$8:$A$157,0)),"Unallocated"))</x:f>
      </x:c>
      <x:c r="E276" s="15"/>
      <x:c r="F276" s="18"/>
      <x:c r="G276" s="19"/>
      <x:c r="H276" s="20" t="str">
        <x:f>IF(COUNT(F276:G276)&lt;2,"",F276*G276)</x:f>
      </x:c>
      <x:c r="I276" s="15"/>
      <x:c r="J276" s="15"/>
      <x:c r="K276" s="15"/>
      <x:c r="L276" s="15"/>
      <x:c r="M276" s="17" t="str">
        <x:f>IF(COUNTA(A276:C276,E276:G276,I276:L276)=0,"",IF(OR(A276="",B276="",C276="",E276="",I276="",H276=""),"Missing input",IF(COUNTIF($A$8:$A$507,A276)&gt;1,"Duplicate entry ID",IF(D276="Unallocated","Check task ID","Ready"))))</x:f>
      </x:c>
    </x:row>
    <x:row r="277" ht="24" customHeight="1">
      <x:c r="A277" s="15"/>
      <x:c r="B277" s="21"/>
      <x:c r="C277" s="15"/>
      <x:c r="D277" s="17" t="str">
        <x:f>IF(C277="","",IF(COUNTIF(Tasks!$A$8:$A$157,C277)=1,INDEX(Tasks!$B$8:$B$157,MATCH(C277,Tasks!$A$8:$A$157,0)),"Unallocated"))</x:f>
      </x:c>
      <x:c r="E277" s="15"/>
      <x:c r="F277" s="18"/>
      <x:c r="G277" s="19"/>
      <x:c r="H277" s="20" t="str">
        <x:f>IF(COUNT(F277:G277)&lt;2,"",F277*G277)</x:f>
      </x:c>
      <x:c r="I277" s="15"/>
      <x:c r="J277" s="15"/>
      <x:c r="K277" s="15"/>
      <x:c r="L277" s="15"/>
      <x:c r="M277" s="17" t="str">
        <x:f>IF(COUNTA(A277:C277,E277:G277,I277:L277)=0,"",IF(OR(A277="",B277="",C277="",E277="",I277="",H277=""),"Missing input",IF(COUNTIF($A$8:$A$507,A277)&gt;1,"Duplicate entry ID",IF(D277="Unallocated","Check task ID","Ready"))))</x:f>
      </x:c>
    </x:row>
    <x:row r="278" ht="24" customHeight="1">
      <x:c r="A278" s="15"/>
      <x:c r="B278" s="21"/>
      <x:c r="C278" s="15"/>
      <x:c r="D278" s="17" t="str">
        <x:f>IF(C278="","",IF(COUNTIF(Tasks!$A$8:$A$157,C278)=1,INDEX(Tasks!$B$8:$B$157,MATCH(C278,Tasks!$A$8:$A$157,0)),"Unallocated"))</x:f>
      </x:c>
      <x:c r="E278" s="15"/>
      <x:c r="F278" s="18"/>
      <x:c r="G278" s="19"/>
      <x:c r="H278" s="20" t="str">
        <x:f>IF(COUNT(F278:G278)&lt;2,"",F278*G278)</x:f>
      </x:c>
      <x:c r="I278" s="15"/>
      <x:c r="J278" s="15"/>
      <x:c r="K278" s="15"/>
      <x:c r="L278" s="15"/>
      <x:c r="M278" s="17" t="str">
        <x:f>IF(COUNTA(A278:C278,E278:G278,I278:L278)=0,"",IF(OR(A278="",B278="",C278="",E278="",I278="",H278=""),"Missing input",IF(COUNTIF($A$8:$A$507,A278)&gt;1,"Duplicate entry ID",IF(D278="Unallocated","Check task ID","Ready"))))</x:f>
      </x:c>
    </x:row>
    <x:row r="279" ht="24" customHeight="1">
      <x:c r="A279" s="15"/>
      <x:c r="B279" s="21"/>
      <x:c r="C279" s="15"/>
      <x:c r="D279" s="17" t="str">
        <x:f>IF(C279="","",IF(COUNTIF(Tasks!$A$8:$A$157,C279)=1,INDEX(Tasks!$B$8:$B$157,MATCH(C279,Tasks!$A$8:$A$157,0)),"Unallocated"))</x:f>
      </x:c>
      <x:c r="E279" s="15"/>
      <x:c r="F279" s="18"/>
      <x:c r="G279" s="19"/>
      <x:c r="H279" s="20" t="str">
        <x:f>IF(COUNT(F279:G279)&lt;2,"",F279*G279)</x:f>
      </x:c>
      <x:c r="I279" s="15"/>
      <x:c r="J279" s="15"/>
      <x:c r="K279" s="15"/>
      <x:c r="L279" s="15"/>
      <x:c r="M279" s="17" t="str">
        <x:f>IF(COUNTA(A279:C279,E279:G279,I279:L279)=0,"",IF(OR(A279="",B279="",C279="",E279="",I279="",H279=""),"Missing input",IF(COUNTIF($A$8:$A$507,A279)&gt;1,"Duplicate entry ID",IF(D279="Unallocated","Check task ID","Ready"))))</x:f>
      </x:c>
    </x:row>
    <x:row r="280" ht="24" customHeight="1">
      <x:c r="A280" s="15"/>
      <x:c r="B280" s="21"/>
      <x:c r="C280" s="15"/>
      <x:c r="D280" s="17" t="str">
        <x:f>IF(C280="","",IF(COUNTIF(Tasks!$A$8:$A$157,C280)=1,INDEX(Tasks!$B$8:$B$157,MATCH(C280,Tasks!$A$8:$A$157,0)),"Unallocated"))</x:f>
      </x:c>
      <x:c r="E280" s="15"/>
      <x:c r="F280" s="18"/>
      <x:c r="G280" s="19"/>
      <x:c r="H280" s="20" t="str">
        <x:f>IF(COUNT(F280:G280)&lt;2,"",F280*G280)</x:f>
      </x:c>
      <x:c r="I280" s="15"/>
      <x:c r="J280" s="15"/>
      <x:c r="K280" s="15"/>
      <x:c r="L280" s="15"/>
      <x:c r="M280" s="17" t="str">
        <x:f>IF(COUNTA(A280:C280,E280:G280,I280:L280)=0,"",IF(OR(A280="",B280="",C280="",E280="",I280="",H280=""),"Missing input",IF(COUNTIF($A$8:$A$507,A280)&gt;1,"Duplicate entry ID",IF(D280="Unallocated","Check task ID","Ready"))))</x:f>
      </x:c>
    </x:row>
    <x:row r="281" ht="24" customHeight="1">
      <x:c r="A281" s="15"/>
      <x:c r="B281" s="21"/>
      <x:c r="C281" s="15"/>
      <x:c r="D281" s="17" t="str">
        <x:f>IF(C281="","",IF(COUNTIF(Tasks!$A$8:$A$157,C281)=1,INDEX(Tasks!$B$8:$B$157,MATCH(C281,Tasks!$A$8:$A$157,0)),"Unallocated"))</x:f>
      </x:c>
      <x:c r="E281" s="15"/>
      <x:c r="F281" s="18"/>
      <x:c r="G281" s="19"/>
      <x:c r="H281" s="20" t="str">
        <x:f>IF(COUNT(F281:G281)&lt;2,"",F281*G281)</x:f>
      </x:c>
      <x:c r="I281" s="15"/>
      <x:c r="J281" s="15"/>
      <x:c r="K281" s="15"/>
      <x:c r="L281" s="15"/>
      <x:c r="M281" s="17" t="str">
        <x:f>IF(COUNTA(A281:C281,E281:G281,I281:L281)=0,"",IF(OR(A281="",B281="",C281="",E281="",I281="",H281=""),"Missing input",IF(COUNTIF($A$8:$A$507,A281)&gt;1,"Duplicate entry ID",IF(D281="Unallocated","Check task ID","Ready"))))</x:f>
      </x:c>
    </x:row>
    <x:row r="282" ht="24" customHeight="1">
      <x:c r="A282" s="15"/>
      <x:c r="B282" s="21"/>
      <x:c r="C282" s="15"/>
      <x:c r="D282" s="17" t="str">
        <x:f>IF(C282="","",IF(COUNTIF(Tasks!$A$8:$A$157,C282)=1,INDEX(Tasks!$B$8:$B$157,MATCH(C282,Tasks!$A$8:$A$157,0)),"Unallocated"))</x:f>
      </x:c>
      <x:c r="E282" s="15"/>
      <x:c r="F282" s="18"/>
      <x:c r="G282" s="19"/>
      <x:c r="H282" s="20" t="str">
        <x:f>IF(COUNT(F282:G282)&lt;2,"",F282*G282)</x:f>
      </x:c>
      <x:c r="I282" s="15"/>
      <x:c r="J282" s="15"/>
      <x:c r="K282" s="15"/>
      <x:c r="L282" s="15"/>
      <x:c r="M282" s="17" t="str">
        <x:f>IF(COUNTA(A282:C282,E282:G282,I282:L282)=0,"",IF(OR(A282="",B282="",C282="",E282="",I282="",H282=""),"Missing input",IF(COUNTIF($A$8:$A$507,A282)&gt;1,"Duplicate entry ID",IF(D282="Unallocated","Check task ID","Ready"))))</x:f>
      </x:c>
    </x:row>
    <x:row r="283" ht="24" customHeight="1">
      <x:c r="A283" s="15"/>
      <x:c r="B283" s="21"/>
      <x:c r="C283" s="15"/>
      <x:c r="D283" s="17" t="str">
        <x:f>IF(C283="","",IF(COUNTIF(Tasks!$A$8:$A$157,C283)=1,INDEX(Tasks!$B$8:$B$157,MATCH(C283,Tasks!$A$8:$A$157,0)),"Unallocated"))</x:f>
      </x:c>
      <x:c r="E283" s="15"/>
      <x:c r="F283" s="18"/>
      <x:c r="G283" s="19"/>
      <x:c r="H283" s="20" t="str">
        <x:f>IF(COUNT(F283:G283)&lt;2,"",F283*G283)</x:f>
      </x:c>
      <x:c r="I283" s="15"/>
      <x:c r="J283" s="15"/>
      <x:c r="K283" s="15"/>
      <x:c r="L283" s="15"/>
      <x:c r="M283" s="17" t="str">
        <x:f>IF(COUNTA(A283:C283,E283:G283,I283:L283)=0,"",IF(OR(A283="",B283="",C283="",E283="",I283="",H283=""),"Missing input",IF(COUNTIF($A$8:$A$507,A283)&gt;1,"Duplicate entry ID",IF(D283="Unallocated","Check task ID","Ready"))))</x:f>
      </x:c>
    </x:row>
    <x:row r="284" ht="24" customHeight="1">
      <x:c r="A284" s="15"/>
      <x:c r="B284" s="21"/>
      <x:c r="C284" s="15"/>
      <x:c r="D284" s="17" t="str">
        <x:f>IF(C284="","",IF(COUNTIF(Tasks!$A$8:$A$157,C284)=1,INDEX(Tasks!$B$8:$B$157,MATCH(C284,Tasks!$A$8:$A$157,0)),"Unallocated"))</x:f>
      </x:c>
      <x:c r="E284" s="15"/>
      <x:c r="F284" s="18"/>
      <x:c r="G284" s="19"/>
      <x:c r="H284" s="20" t="str">
        <x:f>IF(COUNT(F284:G284)&lt;2,"",F284*G284)</x:f>
      </x:c>
      <x:c r="I284" s="15"/>
      <x:c r="J284" s="15"/>
      <x:c r="K284" s="15"/>
      <x:c r="L284" s="15"/>
      <x:c r="M284" s="17" t="str">
        <x:f>IF(COUNTA(A284:C284,E284:G284,I284:L284)=0,"",IF(OR(A284="",B284="",C284="",E284="",I284="",H284=""),"Missing input",IF(COUNTIF($A$8:$A$507,A284)&gt;1,"Duplicate entry ID",IF(D284="Unallocated","Check task ID","Ready"))))</x:f>
      </x:c>
    </x:row>
    <x:row r="285" ht="24" customHeight="1">
      <x:c r="A285" s="15"/>
      <x:c r="B285" s="21"/>
      <x:c r="C285" s="15"/>
      <x:c r="D285" s="17" t="str">
        <x:f>IF(C285="","",IF(COUNTIF(Tasks!$A$8:$A$157,C285)=1,INDEX(Tasks!$B$8:$B$157,MATCH(C285,Tasks!$A$8:$A$157,0)),"Unallocated"))</x:f>
      </x:c>
      <x:c r="E285" s="15"/>
      <x:c r="F285" s="18"/>
      <x:c r="G285" s="19"/>
      <x:c r="H285" s="20" t="str">
        <x:f>IF(COUNT(F285:G285)&lt;2,"",F285*G285)</x:f>
      </x:c>
      <x:c r="I285" s="15"/>
      <x:c r="J285" s="15"/>
      <x:c r="K285" s="15"/>
      <x:c r="L285" s="15"/>
      <x:c r="M285" s="17" t="str">
        <x:f>IF(COUNTA(A285:C285,E285:G285,I285:L285)=0,"",IF(OR(A285="",B285="",C285="",E285="",I285="",H285=""),"Missing input",IF(COUNTIF($A$8:$A$507,A285)&gt;1,"Duplicate entry ID",IF(D285="Unallocated","Check task ID","Ready"))))</x:f>
      </x:c>
    </x:row>
    <x:row r="286" ht="24" customHeight="1">
      <x:c r="A286" s="15"/>
      <x:c r="B286" s="21"/>
      <x:c r="C286" s="15"/>
      <x:c r="D286" s="17" t="str">
        <x:f>IF(C286="","",IF(COUNTIF(Tasks!$A$8:$A$157,C286)=1,INDEX(Tasks!$B$8:$B$157,MATCH(C286,Tasks!$A$8:$A$157,0)),"Unallocated"))</x:f>
      </x:c>
      <x:c r="E286" s="15"/>
      <x:c r="F286" s="18"/>
      <x:c r="G286" s="19"/>
      <x:c r="H286" s="20" t="str">
        <x:f>IF(COUNT(F286:G286)&lt;2,"",F286*G286)</x:f>
      </x:c>
      <x:c r="I286" s="15"/>
      <x:c r="J286" s="15"/>
      <x:c r="K286" s="15"/>
      <x:c r="L286" s="15"/>
      <x:c r="M286" s="17" t="str">
        <x:f>IF(COUNTA(A286:C286,E286:G286,I286:L286)=0,"",IF(OR(A286="",B286="",C286="",E286="",I286="",H286=""),"Missing input",IF(COUNTIF($A$8:$A$507,A286)&gt;1,"Duplicate entry ID",IF(D286="Unallocated","Check task ID","Ready"))))</x:f>
      </x:c>
    </x:row>
    <x:row r="287" ht="24" customHeight="1">
      <x:c r="A287" s="15"/>
      <x:c r="B287" s="21"/>
      <x:c r="C287" s="15"/>
      <x:c r="D287" s="17" t="str">
        <x:f>IF(C287="","",IF(COUNTIF(Tasks!$A$8:$A$157,C287)=1,INDEX(Tasks!$B$8:$B$157,MATCH(C287,Tasks!$A$8:$A$157,0)),"Unallocated"))</x:f>
      </x:c>
      <x:c r="E287" s="15"/>
      <x:c r="F287" s="18"/>
      <x:c r="G287" s="19"/>
      <x:c r="H287" s="20" t="str">
        <x:f>IF(COUNT(F287:G287)&lt;2,"",F287*G287)</x:f>
      </x:c>
      <x:c r="I287" s="15"/>
      <x:c r="J287" s="15"/>
      <x:c r="K287" s="15"/>
      <x:c r="L287" s="15"/>
      <x:c r="M287" s="17" t="str">
        <x:f>IF(COUNTA(A287:C287,E287:G287,I287:L287)=0,"",IF(OR(A287="",B287="",C287="",E287="",I287="",H287=""),"Missing input",IF(COUNTIF($A$8:$A$507,A287)&gt;1,"Duplicate entry ID",IF(D287="Unallocated","Check task ID","Ready"))))</x:f>
      </x:c>
    </x:row>
    <x:row r="288" ht="24" customHeight="1">
      <x:c r="A288" s="15"/>
      <x:c r="B288" s="21"/>
      <x:c r="C288" s="15"/>
      <x:c r="D288" s="17" t="str">
        <x:f>IF(C288="","",IF(COUNTIF(Tasks!$A$8:$A$157,C288)=1,INDEX(Tasks!$B$8:$B$157,MATCH(C288,Tasks!$A$8:$A$157,0)),"Unallocated"))</x:f>
      </x:c>
      <x:c r="E288" s="15"/>
      <x:c r="F288" s="18"/>
      <x:c r="G288" s="19"/>
      <x:c r="H288" s="20" t="str">
        <x:f>IF(COUNT(F288:G288)&lt;2,"",F288*G288)</x:f>
      </x:c>
      <x:c r="I288" s="15"/>
      <x:c r="J288" s="15"/>
      <x:c r="K288" s="15"/>
      <x:c r="L288" s="15"/>
      <x:c r="M288" s="17" t="str">
        <x:f>IF(COUNTA(A288:C288,E288:G288,I288:L288)=0,"",IF(OR(A288="",B288="",C288="",E288="",I288="",H288=""),"Missing input",IF(COUNTIF($A$8:$A$507,A288)&gt;1,"Duplicate entry ID",IF(D288="Unallocated","Check task ID","Ready"))))</x:f>
      </x:c>
    </x:row>
    <x:row r="289" ht="24" customHeight="1">
      <x:c r="A289" s="15"/>
      <x:c r="B289" s="21"/>
      <x:c r="C289" s="15"/>
      <x:c r="D289" s="17" t="str">
        <x:f>IF(C289="","",IF(COUNTIF(Tasks!$A$8:$A$157,C289)=1,INDEX(Tasks!$B$8:$B$157,MATCH(C289,Tasks!$A$8:$A$157,0)),"Unallocated"))</x:f>
      </x:c>
      <x:c r="E289" s="15"/>
      <x:c r="F289" s="18"/>
      <x:c r="G289" s="19"/>
      <x:c r="H289" s="20" t="str">
        <x:f>IF(COUNT(F289:G289)&lt;2,"",F289*G289)</x:f>
      </x:c>
      <x:c r="I289" s="15"/>
      <x:c r="J289" s="15"/>
      <x:c r="K289" s="15"/>
      <x:c r="L289" s="15"/>
      <x:c r="M289" s="17" t="str">
        <x:f>IF(COUNTA(A289:C289,E289:G289,I289:L289)=0,"",IF(OR(A289="",B289="",C289="",E289="",I289="",H289=""),"Missing input",IF(COUNTIF($A$8:$A$507,A289)&gt;1,"Duplicate entry ID",IF(D289="Unallocated","Check task ID","Ready"))))</x:f>
      </x:c>
    </x:row>
    <x:row r="290" ht="24" customHeight="1">
      <x:c r="A290" s="15"/>
      <x:c r="B290" s="21"/>
      <x:c r="C290" s="15"/>
      <x:c r="D290" s="17" t="str">
        <x:f>IF(C290="","",IF(COUNTIF(Tasks!$A$8:$A$157,C290)=1,INDEX(Tasks!$B$8:$B$157,MATCH(C290,Tasks!$A$8:$A$157,0)),"Unallocated"))</x:f>
      </x:c>
      <x:c r="E290" s="15"/>
      <x:c r="F290" s="18"/>
      <x:c r="G290" s="19"/>
      <x:c r="H290" s="20" t="str">
        <x:f>IF(COUNT(F290:G290)&lt;2,"",F290*G290)</x:f>
      </x:c>
      <x:c r="I290" s="15"/>
      <x:c r="J290" s="15"/>
      <x:c r="K290" s="15"/>
      <x:c r="L290" s="15"/>
      <x:c r="M290" s="17" t="str">
        <x:f>IF(COUNTA(A290:C290,E290:G290,I290:L290)=0,"",IF(OR(A290="",B290="",C290="",E290="",I290="",H290=""),"Missing input",IF(COUNTIF($A$8:$A$507,A290)&gt;1,"Duplicate entry ID",IF(D290="Unallocated","Check task ID","Ready"))))</x:f>
      </x:c>
    </x:row>
    <x:row r="291" ht="24" customHeight="1">
      <x:c r="A291" s="15"/>
      <x:c r="B291" s="21"/>
      <x:c r="C291" s="15"/>
      <x:c r="D291" s="17" t="str">
        <x:f>IF(C291="","",IF(COUNTIF(Tasks!$A$8:$A$157,C291)=1,INDEX(Tasks!$B$8:$B$157,MATCH(C291,Tasks!$A$8:$A$157,0)),"Unallocated"))</x:f>
      </x:c>
      <x:c r="E291" s="15"/>
      <x:c r="F291" s="18"/>
      <x:c r="G291" s="19"/>
      <x:c r="H291" s="20" t="str">
        <x:f>IF(COUNT(F291:G291)&lt;2,"",F291*G291)</x:f>
      </x:c>
      <x:c r="I291" s="15"/>
      <x:c r="J291" s="15"/>
      <x:c r="K291" s="15"/>
      <x:c r="L291" s="15"/>
      <x:c r="M291" s="17" t="str">
        <x:f>IF(COUNTA(A291:C291,E291:G291,I291:L291)=0,"",IF(OR(A291="",B291="",C291="",E291="",I291="",H291=""),"Missing input",IF(COUNTIF($A$8:$A$507,A291)&gt;1,"Duplicate entry ID",IF(D291="Unallocated","Check task ID","Ready"))))</x:f>
      </x:c>
    </x:row>
    <x:row r="292" ht="24" customHeight="1">
      <x:c r="A292" s="15"/>
      <x:c r="B292" s="21"/>
      <x:c r="C292" s="15"/>
      <x:c r="D292" s="17" t="str">
        <x:f>IF(C292="","",IF(COUNTIF(Tasks!$A$8:$A$157,C292)=1,INDEX(Tasks!$B$8:$B$157,MATCH(C292,Tasks!$A$8:$A$157,0)),"Unallocated"))</x:f>
      </x:c>
      <x:c r="E292" s="15"/>
      <x:c r="F292" s="18"/>
      <x:c r="G292" s="19"/>
      <x:c r="H292" s="20" t="str">
        <x:f>IF(COUNT(F292:G292)&lt;2,"",F292*G292)</x:f>
      </x:c>
      <x:c r="I292" s="15"/>
      <x:c r="J292" s="15"/>
      <x:c r="K292" s="15"/>
      <x:c r="L292" s="15"/>
      <x:c r="M292" s="17" t="str">
        <x:f>IF(COUNTA(A292:C292,E292:G292,I292:L292)=0,"",IF(OR(A292="",B292="",C292="",E292="",I292="",H292=""),"Missing input",IF(COUNTIF($A$8:$A$507,A292)&gt;1,"Duplicate entry ID",IF(D292="Unallocated","Check task ID","Ready"))))</x:f>
      </x:c>
    </x:row>
    <x:row r="293" ht="24" customHeight="1">
      <x:c r="A293" s="15"/>
      <x:c r="B293" s="21"/>
      <x:c r="C293" s="15"/>
      <x:c r="D293" s="17" t="str">
        <x:f>IF(C293="","",IF(COUNTIF(Tasks!$A$8:$A$157,C293)=1,INDEX(Tasks!$B$8:$B$157,MATCH(C293,Tasks!$A$8:$A$157,0)),"Unallocated"))</x:f>
      </x:c>
      <x:c r="E293" s="15"/>
      <x:c r="F293" s="18"/>
      <x:c r="G293" s="19"/>
      <x:c r="H293" s="20" t="str">
        <x:f>IF(COUNT(F293:G293)&lt;2,"",F293*G293)</x:f>
      </x:c>
      <x:c r="I293" s="15"/>
      <x:c r="J293" s="15"/>
      <x:c r="K293" s="15"/>
      <x:c r="L293" s="15"/>
      <x:c r="M293" s="17" t="str">
        <x:f>IF(COUNTA(A293:C293,E293:G293,I293:L293)=0,"",IF(OR(A293="",B293="",C293="",E293="",I293="",H293=""),"Missing input",IF(COUNTIF($A$8:$A$507,A293)&gt;1,"Duplicate entry ID",IF(D293="Unallocated","Check task ID","Ready"))))</x:f>
      </x:c>
    </x:row>
    <x:row r="294" ht="24" customHeight="1">
      <x:c r="A294" s="15"/>
      <x:c r="B294" s="21"/>
      <x:c r="C294" s="15"/>
      <x:c r="D294" s="17" t="str">
        <x:f>IF(C294="","",IF(COUNTIF(Tasks!$A$8:$A$157,C294)=1,INDEX(Tasks!$B$8:$B$157,MATCH(C294,Tasks!$A$8:$A$157,0)),"Unallocated"))</x:f>
      </x:c>
      <x:c r="E294" s="15"/>
      <x:c r="F294" s="18"/>
      <x:c r="G294" s="19"/>
      <x:c r="H294" s="20" t="str">
        <x:f>IF(COUNT(F294:G294)&lt;2,"",F294*G294)</x:f>
      </x:c>
      <x:c r="I294" s="15"/>
      <x:c r="J294" s="15"/>
      <x:c r="K294" s="15"/>
      <x:c r="L294" s="15"/>
      <x:c r="M294" s="17" t="str">
        <x:f>IF(COUNTA(A294:C294,E294:G294,I294:L294)=0,"",IF(OR(A294="",B294="",C294="",E294="",I294="",H294=""),"Missing input",IF(COUNTIF($A$8:$A$507,A294)&gt;1,"Duplicate entry ID",IF(D294="Unallocated","Check task ID","Ready"))))</x:f>
      </x:c>
    </x:row>
    <x:row r="295" ht="24" customHeight="1">
      <x:c r="A295" s="15"/>
      <x:c r="B295" s="21"/>
      <x:c r="C295" s="15"/>
      <x:c r="D295" s="17" t="str">
        <x:f>IF(C295="","",IF(COUNTIF(Tasks!$A$8:$A$157,C295)=1,INDEX(Tasks!$B$8:$B$157,MATCH(C295,Tasks!$A$8:$A$157,0)),"Unallocated"))</x:f>
      </x:c>
      <x:c r="E295" s="15"/>
      <x:c r="F295" s="18"/>
      <x:c r="G295" s="19"/>
      <x:c r="H295" s="20" t="str">
        <x:f>IF(COUNT(F295:G295)&lt;2,"",F295*G295)</x:f>
      </x:c>
      <x:c r="I295" s="15"/>
      <x:c r="J295" s="15"/>
      <x:c r="K295" s="15"/>
      <x:c r="L295" s="15"/>
      <x:c r="M295" s="17" t="str">
        <x:f>IF(COUNTA(A295:C295,E295:G295,I295:L295)=0,"",IF(OR(A295="",B295="",C295="",E295="",I295="",H295=""),"Missing input",IF(COUNTIF($A$8:$A$507,A295)&gt;1,"Duplicate entry ID",IF(D295="Unallocated","Check task ID","Ready"))))</x:f>
      </x:c>
    </x:row>
    <x:row r="296" ht="24" customHeight="1">
      <x:c r="A296" s="15"/>
      <x:c r="B296" s="21"/>
      <x:c r="C296" s="15"/>
      <x:c r="D296" s="17" t="str">
        <x:f>IF(C296="","",IF(COUNTIF(Tasks!$A$8:$A$157,C296)=1,INDEX(Tasks!$B$8:$B$157,MATCH(C296,Tasks!$A$8:$A$157,0)),"Unallocated"))</x:f>
      </x:c>
      <x:c r="E296" s="15"/>
      <x:c r="F296" s="18"/>
      <x:c r="G296" s="19"/>
      <x:c r="H296" s="20" t="str">
        <x:f>IF(COUNT(F296:G296)&lt;2,"",F296*G296)</x:f>
      </x:c>
      <x:c r="I296" s="15"/>
      <x:c r="J296" s="15"/>
      <x:c r="K296" s="15"/>
      <x:c r="L296" s="15"/>
      <x:c r="M296" s="17" t="str">
        <x:f>IF(COUNTA(A296:C296,E296:G296,I296:L296)=0,"",IF(OR(A296="",B296="",C296="",E296="",I296="",H296=""),"Missing input",IF(COUNTIF($A$8:$A$507,A296)&gt;1,"Duplicate entry ID",IF(D296="Unallocated","Check task ID","Ready"))))</x:f>
      </x:c>
    </x:row>
    <x:row r="297" ht="24" customHeight="1">
      <x:c r="A297" s="15"/>
      <x:c r="B297" s="21"/>
      <x:c r="C297" s="15"/>
      <x:c r="D297" s="17" t="str">
        <x:f>IF(C297="","",IF(COUNTIF(Tasks!$A$8:$A$157,C297)=1,INDEX(Tasks!$B$8:$B$157,MATCH(C297,Tasks!$A$8:$A$157,0)),"Unallocated"))</x:f>
      </x:c>
      <x:c r="E297" s="15"/>
      <x:c r="F297" s="18"/>
      <x:c r="G297" s="19"/>
      <x:c r="H297" s="20" t="str">
        <x:f>IF(COUNT(F297:G297)&lt;2,"",F297*G297)</x:f>
      </x:c>
      <x:c r="I297" s="15"/>
      <x:c r="J297" s="15"/>
      <x:c r="K297" s="15"/>
      <x:c r="L297" s="15"/>
      <x:c r="M297" s="17" t="str">
        <x:f>IF(COUNTA(A297:C297,E297:G297,I297:L297)=0,"",IF(OR(A297="",B297="",C297="",E297="",I297="",H297=""),"Missing input",IF(COUNTIF($A$8:$A$507,A297)&gt;1,"Duplicate entry ID",IF(D297="Unallocated","Check task ID","Ready"))))</x:f>
      </x:c>
    </x:row>
    <x:row r="298" ht="24" customHeight="1">
      <x:c r="A298" s="15"/>
      <x:c r="B298" s="21"/>
      <x:c r="C298" s="15"/>
      <x:c r="D298" s="17" t="str">
        <x:f>IF(C298="","",IF(COUNTIF(Tasks!$A$8:$A$157,C298)=1,INDEX(Tasks!$B$8:$B$157,MATCH(C298,Tasks!$A$8:$A$157,0)),"Unallocated"))</x:f>
      </x:c>
      <x:c r="E298" s="15"/>
      <x:c r="F298" s="18"/>
      <x:c r="G298" s="19"/>
      <x:c r="H298" s="20" t="str">
        <x:f>IF(COUNT(F298:G298)&lt;2,"",F298*G298)</x:f>
      </x:c>
      <x:c r="I298" s="15"/>
      <x:c r="J298" s="15"/>
      <x:c r="K298" s="15"/>
      <x:c r="L298" s="15"/>
      <x:c r="M298" s="17" t="str">
        <x:f>IF(COUNTA(A298:C298,E298:G298,I298:L298)=0,"",IF(OR(A298="",B298="",C298="",E298="",I298="",H298=""),"Missing input",IF(COUNTIF($A$8:$A$507,A298)&gt;1,"Duplicate entry ID",IF(D298="Unallocated","Check task ID","Ready"))))</x:f>
      </x:c>
    </x:row>
    <x:row r="299" ht="24" customHeight="1">
      <x:c r="A299" s="15"/>
      <x:c r="B299" s="21"/>
      <x:c r="C299" s="15"/>
      <x:c r="D299" s="17" t="str">
        <x:f>IF(C299="","",IF(COUNTIF(Tasks!$A$8:$A$157,C299)=1,INDEX(Tasks!$B$8:$B$157,MATCH(C299,Tasks!$A$8:$A$157,0)),"Unallocated"))</x:f>
      </x:c>
      <x:c r="E299" s="15"/>
      <x:c r="F299" s="18"/>
      <x:c r="G299" s="19"/>
      <x:c r="H299" s="20" t="str">
        <x:f>IF(COUNT(F299:G299)&lt;2,"",F299*G299)</x:f>
      </x:c>
      <x:c r="I299" s="15"/>
      <x:c r="J299" s="15"/>
      <x:c r="K299" s="15"/>
      <x:c r="L299" s="15"/>
      <x:c r="M299" s="17" t="str">
        <x:f>IF(COUNTA(A299:C299,E299:G299,I299:L299)=0,"",IF(OR(A299="",B299="",C299="",E299="",I299="",H299=""),"Missing input",IF(COUNTIF($A$8:$A$507,A299)&gt;1,"Duplicate entry ID",IF(D299="Unallocated","Check task ID","Ready"))))</x:f>
      </x:c>
    </x:row>
    <x:row r="300" ht="24" customHeight="1">
      <x:c r="A300" s="15"/>
      <x:c r="B300" s="21"/>
      <x:c r="C300" s="15"/>
      <x:c r="D300" s="17" t="str">
        <x:f>IF(C300="","",IF(COUNTIF(Tasks!$A$8:$A$157,C300)=1,INDEX(Tasks!$B$8:$B$157,MATCH(C300,Tasks!$A$8:$A$157,0)),"Unallocated"))</x:f>
      </x:c>
      <x:c r="E300" s="15"/>
      <x:c r="F300" s="18"/>
      <x:c r="G300" s="19"/>
      <x:c r="H300" s="20" t="str">
        <x:f>IF(COUNT(F300:G300)&lt;2,"",F300*G300)</x:f>
      </x:c>
      <x:c r="I300" s="15"/>
      <x:c r="J300" s="15"/>
      <x:c r="K300" s="15"/>
      <x:c r="L300" s="15"/>
      <x:c r="M300" s="17" t="str">
        <x:f>IF(COUNTA(A300:C300,E300:G300,I300:L300)=0,"",IF(OR(A300="",B300="",C300="",E300="",I300="",H300=""),"Missing input",IF(COUNTIF($A$8:$A$507,A300)&gt;1,"Duplicate entry ID",IF(D300="Unallocated","Check task ID","Ready"))))</x:f>
      </x:c>
    </x:row>
    <x:row r="301" ht="24" customHeight="1">
      <x:c r="A301" s="15"/>
      <x:c r="B301" s="21"/>
      <x:c r="C301" s="15"/>
      <x:c r="D301" s="17" t="str">
        <x:f>IF(C301="","",IF(COUNTIF(Tasks!$A$8:$A$157,C301)=1,INDEX(Tasks!$B$8:$B$157,MATCH(C301,Tasks!$A$8:$A$157,0)),"Unallocated"))</x:f>
      </x:c>
      <x:c r="E301" s="15"/>
      <x:c r="F301" s="18"/>
      <x:c r="G301" s="19"/>
      <x:c r="H301" s="20" t="str">
        <x:f>IF(COUNT(F301:G301)&lt;2,"",F301*G301)</x:f>
      </x:c>
      <x:c r="I301" s="15"/>
      <x:c r="J301" s="15"/>
      <x:c r="K301" s="15"/>
      <x:c r="L301" s="15"/>
      <x:c r="M301" s="17" t="str">
        <x:f>IF(COUNTA(A301:C301,E301:G301,I301:L301)=0,"",IF(OR(A301="",B301="",C301="",E301="",I301="",H301=""),"Missing input",IF(COUNTIF($A$8:$A$507,A301)&gt;1,"Duplicate entry ID",IF(D301="Unallocated","Check task ID","Ready"))))</x:f>
      </x:c>
    </x:row>
    <x:row r="302" ht="24" customHeight="1">
      <x:c r="A302" s="15"/>
      <x:c r="B302" s="21"/>
      <x:c r="C302" s="15"/>
      <x:c r="D302" s="17" t="str">
        <x:f>IF(C302="","",IF(COUNTIF(Tasks!$A$8:$A$157,C302)=1,INDEX(Tasks!$B$8:$B$157,MATCH(C302,Tasks!$A$8:$A$157,0)),"Unallocated"))</x:f>
      </x:c>
      <x:c r="E302" s="15"/>
      <x:c r="F302" s="18"/>
      <x:c r="G302" s="19"/>
      <x:c r="H302" s="20" t="str">
        <x:f>IF(COUNT(F302:G302)&lt;2,"",F302*G302)</x:f>
      </x:c>
      <x:c r="I302" s="15"/>
      <x:c r="J302" s="15"/>
      <x:c r="K302" s="15"/>
      <x:c r="L302" s="15"/>
      <x:c r="M302" s="17" t="str">
        <x:f>IF(COUNTA(A302:C302,E302:G302,I302:L302)=0,"",IF(OR(A302="",B302="",C302="",E302="",I302="",H302=""),"Missing input",IF(COUNTIF($A$8:$A$507,A302)&gt;1,"Duplicate entry ID",IF(D302="Unallocated","Check task ID","Ready"))))</x:f>
      </x:c>
    </x:row>
    <x:row r="303" ht="24" customHeight="1">
      <x:c r="A303" s="15"/>
      <x:c r="B303" s="21"/>
      <x:c r="C303" s="15"/>
      <x:c r="D303" s="17" t="str">
        <x:f>IF(C303="","",IF(COUNTIF(Tasks!$A$8:$A$157,C303)=1,INDEX(Tasks!$B$8:$B$157,MATCH(C303,Tasks!$A$8:$A$157,0)),"Unallocated"))</x:f>
      </x:c>
      <x:c r="E303" s="15"/>
      <x:c r="F303" s="18"/>
      <x:c r="G303" s="19"/>
      <x:c r="H303" s="20" t="str">
        <x:f>IF(COUNT(F303:G303)&lt;2,"",F303*G303)</x:f>
      </x:c>
      <x:c r="I303" s="15"/>
      <x:c r="J303" s="15"/>
      <x:c r="K303" s="15"/>
      <x:c r="L303" s="15"/>
      <x:c r="M303" s="17" t="str">
        <x:f>IF(COUNTA(A303:C303,E303:G303,I303:L303)=0,"",IF(OR(A303="",B303="",C303="",E303="",I303="",H303=""),"Missing input",IF(COUNTIF($A$8:$A$507,A303)&gt;1,"Duplicate entry ID",IF(D303="Unallocated","Check task ID","Ready"))))</x:f>
      </x:c>
    </x:row>
    <x:row r="304" ht="24" customHeight="1">
      <x:c r="A304" s="15"/>
      <x:c r="B304" s="21"/>
      <x:c r="C304" s="15"/>
      <x:c r="D304" s="17" t="str">
        <x:f>IF(C304="","",IF(COUNTIF(Tasks!$A$8:$A$157,C304)=1,INDEX(Tasks!$B$8:$B$157,MATCH(C304,Tasks!$A$8:$A$157,0)),"Unallocated"))</x:f>
      </x:c>
      <x:c r="E304" s="15"/>
      <x:c r="F304" s="18"/>
      <x:c r="G304" s="19"/>
      <x:c r="H304" s="20" t="str">
        <x:f>IF(COUNT(F304:G304)&lt;2,"",F304*G304)</x:f>
      </x:c>
      <x:c r="I304" s="15"/>
      <x:c r="J304" s="15"/>
      <x:c r="K304" s="15"/>
      <x:c r="L304" s="15"/>
      <x:c r="M304" s="17" t="str">
        <x:f>IF(COUNTA(A304:C304,E304:G304,I304:L304)=0,"",IF(OR(A304="",B304="",C304="",E304="",I304="",H304=""),"Missing input",IF(COUNTIF($A$8:$A$507,A304)&gt;1,"Duplicate entry ID",IF(D304="Unallocated","Check task ID","Ready"))))</x:f>
      </x:c>
    </x:row>
    <x:row r="305" ht="24" customHeight="1">
      <x:c r="A305" s="15"/>
      <x:c r="B305" s="21"/>
      <x:c r="C305" s="15"/>
      <x:c r="D305" s="17" t="str">
        <x:f>IF(C305="","",IF(COUNTIF(Tasks!$A$8:$A$157,C305)=1,INDEX(Tasks!$B$8:$B$157,MATCH(C305,Tasks!$A$8:$A$157,0)),"Unallocated"))</x:f>
      </x:c>
      <x:c r="E305" s="15"/>
      <x:c r="F305" s="18"/>
      <x:c r="G305" s="19"/>
      <x:c r="H305" s="20" t="str">
        <x:f>IF(COUNT(F305:G305)&lt;2,"",F305*G305)</x:f>
      </x:c>
      <x:c r="I305" s="15"/>
      <x:c r="J305" s="15"/>
      <x:c r="K305" s="15"/>
      <x:c r="L305" s="15"/>
      <x:c r="M305" s="17" t="str">
        <x:f>IF(COUNTA(A305:C305,E305:G305,I305:L305)=0,"",IF(OR(A305="",B305="",C305="",E305="",I305="",H305=""),"Missing input",IF(COUNTIF($A$8:$A$507,A305)&gt;1,"Duplicate entry ID",IF(D305="Unallocated","Check task ID","Ready"))))</x:f>
      </x:c>
    </x:row>
    <x:row r="306" ht="24" customHeight="1">
      <x:c r="A306" s="15"/>
      <x:c r="B306" s="21"/>
      <x:c r="C306" s="15"/>
      <x:c r="D306" s="17" t="str">
        <x:f>IF(C306="","",IF(COUNTIF(Tasks!$A$8:$A$157,C306)=1,INDEX(Tasks!$B$8:$B$157,MATCH(C306,Tasks!$A$8:$A$157,0)),"Unallocated"))</x:f>
      </x:c>
      <x:c r="E306" s="15"/>
      <x:c r="F306" s="18"/>
      <x:c r="G306" s="19"/>
      <x:c r="H306" s="20" t="str">
        <x:f>IF(COUNT(F306:G306)&lt;2,"",F306*G306)</x:f>
      </x:c>
      <x:c r="I306" s="15"/>
      <x:c r="J306" s="15"/>
      <x:c r="K306" s="15"/>
      <x:c r="L306" s="15"/>
      <x:c r="M306" s="17" t="str">
        <x:f>IF(COUNTA(A306:C306,E306:G306,I306:L306)=0,"",IF(OR(A306="",B306="",C306="",E306="",I306="",H306=""),"Missing input",IF(COUNTIF($A$8:$A$507,A306)&gt;1,"Duplicate entry ID",IF(D306="Unallocated","Check task ID","Ready"))))</x:f>
      </x:c>
    </x:row>
    <x:row r="307" ht="24" customHeight="1">
      <x:c r="A307" s="15"/>
      <x:c r="B307" s="21"/>
      <x:c r="C307" s="15"/>
      <x:c r="D307" s="17" t="str">
        <x:f>IF(C307="","",IF(COUNTIF(Tasks!$A$8:$A$157,C307)=1,INDEX(Tasks!$B$8:$B$157,MATCH(C307,Tasks!$A$8:$A$157,0)),"Unallocated"))</x:f>
      </x:c>
      <x:c r="E307" s="15"/>
      <x:c r="F307" s="18"/>
      <x:c r="G307" s="19"/>
      <x:c r="H307" s="20" t="str">
        <x:f>IF(COUNT(F307:G307)&lt;2,"",F307*G307)</x:f>
      </x:c>
      <x:c r="I307" s="15"/>
      <x:c r="J307" s="15"/>
      <x:c r="K307" s="15"/>
      <x:c r="L307" s="15"/>
      <x:c r="M307" s="17" t="str">
        <x:f>IF(COUNTA(A307:C307,E307:G307,I307:L307)=0,"",IF(OR(A307="",B307="",C307="",E307="",I307="",H307=""),"Missing input",IF(COUNTIF($A$8:$A$507,A307)&gt;1,"Duplicate entry ID",IF(D307="Unallocated","Check task ID","Ready"))))</x:f>
      </x:c>
    </x:row>
    <x:row r="308" ht="24" customHeight="1">
      <x:c r="A308" s="15"/>
      <x:c r="B308" s="21"/>
      <x:c r="C308" s="15"/>
      <x:c r="D308" s="17" t="str">
        <x:f>IF(C308="","",IF(COUNTIF(Tasks!$A$8:$A$157,C308)=1,INDEX(Tasks!$B$8:$B$157,MATCH(C308,Tasks!$A$8:$A$157,0)),"Unallocated"))</x:f>
      </x:c>
      <x:c r="E308" s="15"/>
      <x:c r="F308" s="18"/>
      <x:c r="G308" s="19"/>
      <x:c r="H308" s="20" t="str">
        <x:f>IF(COUNT(F308:G308)&lt;2,"",F308*G308)</x:f>
      </x:c>
      <x:c r="I308" s="15"/>
      <x:c r="J308" s="15"/>
      <x:c r="K308" s="15"/>
      <x:c r="L308" s="15"/>
      <x:c r="M308" s="17" t="str">
        <x:f>IF(COUNTA(A308:C308,E308:G308,I308:L308)=0,"",IF(OR(A308="",B308="",C308="",E308="",I308="",H308=""),"Missing input",IF(COUNTIF($A$8:$A$507,A308)&gt;1,"Duplicate entry ID",IF(D308="Unallocated","Check task ID","Ready"))))</x:f>
      </x:c>
    </x:row>
    <x:row r="309" ht="24" customHeight="1">
      <x:c r="A309" s="15"/>
      <x:c r="B309" s="21"/>
      <x:c r="C309" s="15"/>
      <x:c r="D309" s="17" t="str">
        <x:f>IF(C309="","",IF(COUNTIF(Tasks!$A$8:$A$157,C309)=1,INDEX(Tasks!$B$8:$B$157,MATCH(C309,Tasks!$A$8:$A$157,0)),"Unallocated"))</x:f>
      </x:c>
      <x:c r="E309" s="15"/>
      <x:c r="F309" s="18"/>
      <x:c r="G309" s="19"/>
      <x:c r="H309" s="20" t="str">
        <x:f>IF(COUNT(F309:G309)&lt;2,"",F309*G309)</x:f>
      </x:c>
      <x:c r="I309" s="15"/>
      <x:c r="J309" s="15"/>
      <x:c r="K309" s="15"/>
      <x:c r="L309" s="15"/>
      <x:c r="M309" s="17" t="str">
        <x:f>IF(COUNTA(A309:C309,E309:G309,I309:L309)=0,"",IF(OR(A309="",B309="",C309="",E309="",I309="",H309=""),"Missing input",IF(COUNTIF($A$8:$A$507,A309)&gt;1,"Duplicate entry ID",IF(D309="Unallocated","Check task ID","Ready"))))</x:f>
      </x:c>
    </x:row>
    <x:row r="310" ht="24" customHeight="1">
      <x:c r="A310" s="15"/>
      <x:c r="B310" s="21"/>
      <x:c r="C310" s="15"/>
      <x:c r="D310" s="17" t="str">
        <x:f>IF(C310="","",IF(COUNTIF(Tasks!$A$8:$A$157,C310)=1,INDEX(Tasks!$B$8:$B$157,MATCH(C310,Tasks!$A$8:$A$157,0)),"Unallocated"))</x:f>
      </x:c>
      <x:c r="E310" s="15"/>
      <x:c r="F310" s="18"/>
      <x:c r="G310" s="19"/>
      <x:c r="H310" s="20" t="str">
        <x:f>IF(COUNT(F310:G310)&lt;2,"",F310*G310)</x:f>
      </x:c>
      <x:c r="I310" s="15"/>
      <x:c r="J310" s="15"/>
      <x:c r="K310" s="15"/>
      <x:c r="L310" s="15"/>
      <x:c r="M310" s="17" t="str">
        <x:f>IF(COUNTA(A310:C310,E310:G310,I310:L310)=0,"",IF(OR(A310="",B310="",C310="",E310="",I310="",H310=""),"Missing input",IF(COUNTIF($A$8:$A$507,A310)&gt;1,"Duplicate entry ID",IF(D310="Unallocated","Check task ID","Ready"))))</x:f>
      </x:c>
    </x:row>
    <x:row r="311" ht="24" customHeight="1">
      <x:c r="A311" s="15"/>
      <x:c r="B311" s="21"/>
      <x:c r="C311" s="15"/>
      <x:c r="D311" s="17" t="str">
        <x:f>IF(C311="","",IF(COUNTIF(Tasks!$A$8:$A$157,C311)=1,INDEX(Tasks!$B$8:$B$157,MATCH(C311,Tasks!$A$8:$A$157,0)),"Unallocated"))</x:f>
      </x:c>
      <x:c r="E311" s="15"/>
      <x:c r="F311" s="18"/>
      <x:c r="G311" s="19"/>
      <x:c r="H311" s="20" t="str">
        <x:f>IF(COUNT(F311:G311)&lt;2,"",F311*G311)</x:f>
      </x:c>
      <x:c r="I311" s="15"/>
      <x:c r="J311" s="15"/>
      <x:c r="K311" s="15"/>
      <x:c r="L311" s="15"/>
      <x:c r="M311" s="17" t="str">
        <x:f>IF(COUNTA(A311:C311,E311:G311,I311:L311)=0,"",IF(OR(A311="",B311="",C311="",E311="",I311="",H311=""),"Missing input",IF(COUNTIF($A$8:$A$507,A311)&gt;1,"Duplicate entry ID",IF(D311="Unallocated","Check task ID","Ready"))))</x:f>
      </x:c>
    </x:row>
    <x:row r="312" ht="24" customHeight="1">
      <x:c r="A312" s="15"/>
      <x:c r="B312" s="21"/>
      <x:c r="C312" s="15"/>
      <x:c r="D312" s="17" t="str">
        <x:f>IF(C312="","",IF(COUNTIF(Tasks!$A$8:$A$157,C312)=1,INDEX(Tasks!$B$8:$B$157,MATCH(C312,Tasks!$A$8:$A$157,0)),"Unallocated"))</x:f>
      </x:c>
      <x:c r="E312" s="15"/>
      <x:c r="F312" s="18"/>
      <x:c r="G312" s="19"/>
      <x:c r="H312" s="20" t="str">
        <x:f>IF(COUNT(F312:G312)&lt;2,"",F312*G312)</x:f>
      </x:c>
      <x:c r="I312" s="15"/>
      <x:c r="J312" s="15"/>
      <x:c r="K312" s="15"/>
      <x:c r="L312" s="15"/>
      <x:c r="M312" s="17" t="str">
        <x:f>IF(COUNTA(A312:C312,E312:G312,I312:L312)=0,"",IF(OR(A312="",B312="",C312="",E312="",I312="",H312=""),"Missing input",IF(COUNTIF($A$8:$A$507,A312)&gt;1,"Duplicate entry ID",IF(D312="Unallocated","Check task ID","Ready"))))</x:f>
      </x:c>
    </x:row>
    <x:row r="313" ht="24" customHeight="1">
      <x:c r="A313" s="15"/>
      <x:c r="B313" s="21"/>
      <x:c r="C313" s="15"/>
      <x:c r="D313" s="17" t="str">
        <x:f>IF(C313="","",IF(COUNTIF(Tasks!$A$8:$A$157,C313)=1,INDEX(Tasks!$B$8:$B$157,MATCH(C313,Tasks!$A$8:$A$157,0)),"Unallocated"))</x:f>
      </x:c>
      <x:c r="E313" s="15"/>
      <x:c r="F313" s="18"/>
      <x:c r="G313" s="19"/>
      <x:c r="H313" s="20" t="str">
        <x:f>IF(COUNT(F313:G313)&lt;2,"",F313*G313)</x:f>
      </x:c>
      <x:c r="I313" s="15"/>
      <x:c r="J313" s="15"/>
      <x:c r="K313" s="15"/>
      <x:c r="L313" s="15"/>
      <x:c r="M313" s="17" t="str">
        <x:f>IF(COUNTA(A313:C313,E313:G313,I313:L313)=0,"",IF(OR(A313="",B313="",C313="",E313="",I313="",H313=""),"Missing input",IF(COUNTIF($A$8:$A$507,A313)&gt;1,"Duplicate entry ID",IF(D313="Unallocated","Check task ID","Ready"))))</x:f>
      </x:c>
    </x:row>
    <x:row r="314" ht="24" customHeight="1">
      <x:c r="A314" s="15"/>
      <x:c r="B314" s="21"/>
      <x:c r="C314" s="15"/>
      <x:c r="D314" s="17" t="str">
        <x:f>IF(C314="","",IF(COUNTIF(Tasks!$A$8:$A$157,C314)=1,INDEX(Tasks!$B$8:$B$157,MATCH(C314,Tasks!$A$8:$A$157,0)),"Unallocated"))</x:f>
      </x:c>
      <x:c r="E314" s="15"/>
      <x:c r="F314" s="18"/>
      <x:c r="G314" s="19"/>
      <x:c r="H314" s="20" t="str">
        <x:f>IF(COUNT(F314:G314)&lt;2,"",F314*G314)</x:f>
      </x:c>
      <x:c r="I314" s="15"/>
      <x:c r="J314" s="15"/>
      <x:c r="K314" s="15"/>
      <x:c r="L314" s="15"/>
      <x:c r="M314" s="17" t="str">
        <x:f>IF(COUNTA(A314:C314,E314:G314,I314:L314)=0,"",IF(OR(A314="",B314="",C314="",E314="",I314="",H314=""),"Missing input",IF(COUNTIF($A$8:$A$507,A314)&gt;1,"Duplicate entry ID",IF(D314="Unallocated","Check task ID","Ready"))))</x:f>
      </x:c>
    </x:row>
    <x:row r="315" ht="24" customHeight="1">
      <x:c r="A315" s="15"/>
      <x:c r="B315" s="21"/>
      <x:c r="C315" s="15"/>
      <x:c r="D315" s="17" t="str">
        <x:f>IF(C315="","",IF(COUNTIF(Tasks!$A$8:$A$157,C315)=1,INDEX(Tasks!$B$8:$B$157,MATCH(C315,Tasks!$A$8:$A$157,0)),"Unallocated"))</x:f>
      </x:c>
      <x:c r="E315" s="15"/>
      <x:c r="F315" s="18"/>
      <x:c r="G315" s="19"/>
      <x:c r="H315" s="20" t="str">
        <x:f>IF(COUNT(F315:G315)&lt;2,"",F315*G315)</x:f>
      </x:c>
      <x:c r="I315" s="15"/>
      <x:c r="J315" s="15"/>
      <x:c r="K315" s="15"/>
      <x:c r="L315" s="15"/>
      <x:c r="M315" s="17" t="str">
        <x:f>IF(COUNTA(A315:C315,E315:G315,I315:L315)=0,"",IF(OR(A315="",B315="",C315="",E315="",I315="",H315=""),"Missing input",IF(COUNTIF($A$8:$A$507,A315)&gt;1,"Duplicate entry ID",IF(D315="Unallocated","Check task ID","Ready"))))</x:f>
      </x:c>
    </x:row>
    <x:row r="316" ht="24" customHeight="1">
      <x:c r="A316" s="15"/>
      <x:c r="B316" s="21"/>
      <x:c r="C316" s="15"/>
      <x:c r="D316" s="17" t="str">
        <x:f>IF(C316="","",IF(COUNTIF(Tasks!$A$8:$A$157,C316)=1,INDEX(Tasks!$B$8:$B$157,MATCH(C316,Tasks!$A$8:$A$157,0)),"Unallocated"))</x:f>
      </x:c>
      <x:c r="E316" s="15"/>
      <x:c r="F316" s="18"/>
      <x:c r="G316" s="19"/>
      <x:c r="H316" s="20" t="str">
        <x:f>IF(COUNT(F316:G316)&lt;2,"",F316*G316)</x:f>
      </x:c>
      <x:c r="I316" s="15"/>
      <x:c r="J316" s="15"/>
      <x:c r="K316" s="15"/>
      <x:c r="L316" s="15"/>
      <x:c r="M316" s="17" t="str">
        <x:f>IF(COUNTA(A316:C316,E316:G316,I316:L316)=0,"",IF(OR(A316="",B316="",C316="",E316="",I316="",H316=""),"Missing input",IF(COUNTIF($A$8:$A$507,A316)&gt;1,"Duplicate entry ID",IF(D316="Unallocated","Check task ID","Ready"))))</x:f>
      </x:c>
    </x:row>
    <x:row r="317" ht="24" customHeight="1">
      <x:c r="A317" s="15"/>
      <x:c r="B317" s="21"/>
      <x:c r="C317" s="15"/>
      <x:c r="D317" s="17" t="str">
        <x:f>IF(C317="","",IF(COUNTIF(Tasks!$A$8:$A$157,C317)=1,INDEX(Tasks!$B$8:$B$157,MATCH(C317,Tasks!$A$8:$A$157,0)),"Unallocated"))</x:f>
      </x:c>
      <x:c r="E317" s="15"/>
      <x:c r="F317" s="18"/>
      <x:c r="G317" s="19"/>
      <x:c r="H317" s="20" t="str">
        <x:f>IF(COUNT(F317:G317)&lt;2,"",F317*G317)</x:f>
      </x:c>
      <x:c r="I317" s="15"/>
      <x:c r="J317" s="15"/>
      <x:c r="K317" s="15"/>
      <x:c r="L317" s="15"/>
      <x:c r="M317" s="17" t="str">
        <x:f>IF(COUNTA(A317:C317,E317:G317,I317:L317)=0,"",IF(OR(A317="",B317="",C317="",E317="",I317="",H317=""),"Missing input",IF(COUNTIF($A$8:$A$507,A317)&gt;1,"Duplicate entry ID",IF(D317="Unallocated","Check task ID","Ready"))))</x:f>
      </x:c>
    </x:row>
    <x:row r="318" ht="24" customHeight="1">
      <x:c r="A318" s="15"/>
      <x:c r="B318" s="21"/>
      <x:c r="C318" s="15"/>
      <x:c r="D318" s="17" t="str">
        <x:f>IF(C318="","",IF(COUNTIF(Tasks!$A$8:$A$157,C318)=1,INDEX(Tasks!$B$8:$B$157,MATCH(C318,Tasks!$A$8:$A$157,0)),"Unallocated"))</x:f>
      </x:c>
      <x:c r="E318" s="15"/>
      <x:c r="F318" s="18"/>
      <x:c r="G318" s="19"/>
      <x:c r="H318" s="20" t="str">
        <x:f>IF(COUNT(F318:G318)&lt;2,"",F318*G318)</x:f>
      </x:c>
      <x:c r="I318" s="15"/>
      <x:c r="J318" s="15"/>
      <x:c r="K318" s="15"/>
      <x:c r="L318" s="15"/>
      <x:c r="M318" s="17" t="str">
        <x:f>IF(COUNTA(A318:C318,E318:G318,I318:L318)=0,"",IF(OR(A318="",B318="",C318="",E318="",I318="",H318=""),"Missing input",IF(COUNTIF($A$8:$A$507,A318)&gt;1,"Duplicate entry ID",IF(D318="Unallocated","Check task ID","Ready"))))</x:f>
      </x:c>
    </x:row>
    <x:row r="319" ht="24" customHeight="1">
      <x:c r="A319" s="15"/>
      <x:c r="B319" s="21"/>
      <x:c r="C319" s="15"/>
      <x:c r="D319" s="17" t="str">
        <x:f>IF(C319="","",IF(COUNTIF(Tasks!$A$8:$A$157,C319)=1,INDEX(Tasks!$B$8:$B$157,MATCH(C319,Tasks!$A$8:$A$157,0)),"Unallocated"))</x:f>
      </x:c>
      <x:c r="E319" s="15"/>
      <x:c r="F319" s="18"/>
      <x:c r="G319" s="19"/>
      <x:c r="H319" s="20" t="str">
        <x:f>IF(COUNT(F319:G319)&lt;2,"",F319*G319)</x:f>
      </x:c>
      <x:c r="I319" s="15"/>
      <x:c r="J319" s="15"/>
      <x:c r="K319" s="15"/>
      <x:c r="L319" s="15"/>
      <x:c r="M319" s="17" t="str">
        <x:f>IF(COUNTA(A319:C319,E319:G319,I319:L319)=0,"",IF(OR(A319="",B319="",C319="",E319="",I319="",H319=""),"Missing input",IF(COUNTIF($A$8:$A$507,A319)&gt;1,"Duplicate entry ID",IF(D319="Unallocated","Check task ID","Ready"))))</x:f>
      </x:c>
    </x:row>
    <x:row r="320" ht="24" customHeight="1">
      <x:c r="A320" s="15"/>
      <x:c r="B320" s="21"/>
      <x:c r="C320" s="15"/>
      <x:c r="D320" s="17" t="str">
        <x:f>IF(C320="","",IF(COUNTIF(Tasks!$A$8:$A$157,C320)=1,INDEX(Tasks!$B$8:$B$157,MATCH(C320,Tasks!$A$8:$A$157,0)),"Unallocated"))</x:f>
      </x:c>
      <x:c r="E320" s="15"/>
      <x:c r="F320" s="18"/>
      <x:c r="G320" s="19"/>
      <x:c r="H320" s="20" t="str">
        <x:f>IF(COUNT(F320:G320)&lt;2,"",F320*G320)</x:f>
      </x:c>
      <x:c r="I320" s="15"/>
      <x:c r="J320" s="15"/>
      <x:c r="K320" s="15"/>
      <x:c r="L320" s="15"/>
      <x:c r="M320" s="17" t="str">
        <x:f>IF(COUNTA(A320:C320,E320:G320,I320:L320)=0,"",IF(OR(A320="",B320="",C320="",E320="",I320="",H320=""),"Missing input",IF(COUNTIF($A$8:$A$507,A320)&gt;1,"Duplicate entry ID",IF(D320="Unallocated","Check task ID","Ready"))))</x:f>
      </x:c>
    </x:row>
    <x:row r="321" ht="24" customHeight="1">
      <x:c r="A321" s="15"/>
      <x:c r="B321" s="21"/>
      <x:c r="C321" s="15"/>
      <x:c r="D321" s="17" t="str">
        <x:f>IF(C321="","",IF(COUNTIF(Tasks!$A$8:$A$157,C321)=1,INDEX(Tasks!$B$8:$B$157,MATCH(C321,Tasks!$A$8:$A$157,0)),"Unallocated"))</x:f>
      </x:c>
      <x:c r="E321" s="15"/>
      <x:c r="F321" s="18"/>
      <x:c r="G321" s="19"/>
      <x:c r="H321" s="20" t="str">
        <x:f>IF(COUNT(F321:G321)&lt;2,"",F321*G321)</x:f>
      </x:c>
      <x:c r="I321" s="15"/>
      <x:c r="J321" s="15"/>
      <x:c r="K321" s="15"/>
      <x:c r="L321" s="15"/>
      <x:c r="M321" s="17" t="str">
        <x:f>IF(COUNTA(A321:C321,E321:G321,I321:L321)=0,"",IF(OR(A321="",B321="",C321="",E321="",I321="",H321=""),"Missing input",IF(COUNTIF($A$8:$A$507,A321)&gt;1,"Duplicate entry ID",IF(D321="Unallocated","Check task ID","Ready"))))</x:f>
      </x:c>
    </x:row>
    <x:row r="322" ht="24" customHeight="1">
      <x:c r="A322" s="15"/>
      <x:c r="B322" s="21"/>
      <x:c r="C322" s="15"/>
      <x:c r="D322" s="17" t="str">
        <x:f>IF(C322="","",IF(COUNTIF(Tasks!$A$8:$A$157,C322)=1,INDEX(Tasks!$B$8:$B$157,MATCH(C322,Tasks!$A$8:$A$157,0)),"Unallocated"))</x:f>
      </x:c>
      <x:c r="E322" s="15"/>
      <x:c r="F322" s="18"/>
      <x:c r="G322" s="19"/>
      <x:c r="H322" s="20" t="str">
        <x:f>IF(COUNT(F322:G322)&lt;2,"",F322*G322)</x:f>
      </x:c>
      <x:c r="I322" s="15"/>
      <x:c r="J322" s="15"/>
      <x:c r="K322" s="15"/>
      <x:c r="L322" s="15"/>
      <x:c r="M322" s="17" t="str">
        <x:f>IF(COUNTA(A322:C322,E322:G322,I322:L322)=0,"",IF(OR(A322="",B322="",C322="",E322="",I322="",H322=""),"Missing input",IF(COUNTIF($A$8:$A$507,A322)&gt;1,"Duplicate entry ID",IF(D322="Unallocated","Check task ID","Ready"))))</x:f>
      </x:c>
    </x:row>
    <x:row r="323" ht="24" customHeight="1">
      <x:c r="A323" s="15"/>
      <x:c r="B323" s="21"/>
      <x:c r="C323" s="15"/>
      <x:c r="D323" s="17" t="str">
        <x:f>IF(C323="","",IF(COUNTIF(Tasks!$A$8:$A$157,C323)=1,INDEX(Tasks!$B$8:$B$157,MATCH(C323,Tasks!$A$8:$A$157,0)),"Unallocated"))</x:f>
      </x:c>
      <x:c r="E323" s="15"/>
      <x:c r="F323" s="18"/>
      <x:c r="G323" s="19"/>
      <x:c r="H323" s="20" t="str">
        <x:f>IF(COUNT(F323:G323)&lt;2,"",F323*G323)</x:f>
      </x:c>
      <x:c r="I323" s="15"/>
      <x:c r="J323" s="15"/>
      <x:c r="K323" s="15"/>
      <x:c r="L323" s="15"/>
      <x:c r="M323" s="17" t="str">
        <x:f>IF(COUNTA(A323:C323,E323:G323,I323:L323)=0,"",IF(OR(A323="",B323="",C323="",E323="",I323="",H323=""),"Missing input",IF(COUNTIF($A$8:$A$507,A323)&gt;1,"Duplicate entry ID",IF(D323="Unallocated","Check task ID","Ready"))))</x:f>
      </x:c>
    </x:row>
    <x:row r="324" ht="24" customHeight="1">
      <x:c r="A324" s="15"/>
      <x:c r="B324" s="21"/>
      <x:c r="C324" s="15"/>
      <x:c r="D324" s="17" t="str">
        <x:f>IF(C324="","",IF(COUNTIF(Tasks!$A$8:$A$157,C324)=1,INDEX(Tasks!$B$8:$B$157,MATCH(C324,Tasks!$A$8:$A$157,0)),"Unallocated"))</x:f>
      </x:c>
      <x:c r="E324" s="15"/>
      <x:c r="F324" s="18"/>
      <x:c r="G324" s="19"/>
      <x:c r="H324" s="20" t="str">
        <x:f>IF(COUNT(F324:G324)&lt;2,"",F324*G324)</x:f>
      </x:c>
      <x:c r="I324" s="15"/>
      <x:c r="J324" s="15"/>
      <x:c r="K324" s="15"/>
      <x:c r="L324" s="15"/>
      <x:c r="M324" s="17" t="str">
        <x:f>IF(COUNTA(A324:C324,E324:G324,I324:L324)=0,"",IF(OR(A324="",B324="",C324="",E324="",I324="",H324=""),"Missing input",IF(COUNTIF($A$8:$A$507,A324)&gt;1,"Duplicate entry ID",IF(D324="Unallocated","Check task ID","Ready"))))</x:f>
      </x:c>
    </x:row>
    <x:row r="325" ht="24" customHeight="1">
      <x:c r="A325" s="15"/>
      <x:c r="B325" s="21"/>
      <x:c r="C325" s="15"/>
      <x:c r="D325" s="17" t="str">
        <x:f>IF(C325="","",IF(COUNTIF(Tasks!$A$8:$A$157,C325)=1,INDEX(Tasks!$B$8:$B$157,MATCH(C325,Tasks!$A$8:$A$157,0)),"Unallocated"))</x:f>
      </x:c>
      <x:c r="E325" s="15"/>
      <x:c r="F325" s="18"/>
      <x:c r="G325" s="19"/>
      <x:c r="H325" s="20" t="str">
        <x:f>IF(COUNT(F325:G325)&lt;2,"",F325*G325)</x:f>
      </x:c>
      <x:c r="I325" s="15"/>
      <x:c r="J325" s="15"/>
      <x:c r="K325" s="15"/>
      <x:c r="L325" s="15"/>
      <x:c r="M325" s="17" t="str">
        <x:f>IF(COUNTA(A325:C325,E325:G325,I325:L325)=0,"",IF(OR(A325="",B325="",C325="",E325="",I325="",H325=""),"Missing input",IF(COUNTIF($A$8:$A$507,A325)&gt;1,"Duplicate entry ID",IF(D325="Unallocated","Check task ID","Ready"))))</x:f>
      </x:c>
    </x:row>
    <x:row r="326" ht="24" customHeight="1">
      <x:c r="A326" s="15"/>
      <x:c r="B326" s="21"/>
      <x:c r="C326" s="15"/>
      <x:c r="D326" s="17" t="str">
        <x:f>IF(C326="","",IF(COUNTIF(Tasks!$A$8:$A$157,C326)=1,INDEX(Tasks!$B$8:$B$157,MATCH(C326,Tasks!$A$8:$A$157,0)),"Unallocated"))</x:f>
      </x:c>
      <x:c r="E326" s="15"/>
      <x:c r="F326" s="18"/>
      <x:c r="G326" s="19"/>
      <x:c r="H326" s="20" t="str">
        <x:f>IF(COUNT(F326:G326)&lt;2,"",F326*G326)</x:f>
      </x:c>
      <x:c r="I326" s="15"/>
      <x:c r="J326" s="15"/>
      <x:c r="K326" s="15"/>
      <x:c r="L326" s="15"/>
      <x:c r="M326" s="17" t="str">
        <x:f>IF(COUNTA(A326:C326,E326:G326,I326:L326)=0,"",IF(OR(A326="",B326="",C326="",E326="",I326="",H326=""),"Missing input",IF(COUNTIF($A$8:$A$507,A326)&gt;1,"Duplicate entry ID",IF(D326="Unallocated","Check task ID","Ready"))))</x:f>
      </x:c>
    </x:row>
    <x:row r="327" ht="24" customHeight="1">
      <x:c r="A327" s="15"/>
      <x:c r="B327" s="21"/>
      <x:c r="C327" s="15"/>
      <x:c r="D327" s="17" t="str">
        <x:f>IF(C327="","",IF(COUNTIF(Tasks!$A$8:$A$157,C327)=1,INDEX(Tasks!$B$8:$B$157,MATCH(C327,Tasks!$A$8:$A$157,0)),"Unallocated"))</x:f>
      </x:c>
      <x:c r="E327" s="15"/>
      <x:c r="F327" s="18"/>
      <x:c r="G327" s="19"/>
      <x:c r="H327" s="20" t="str">
        <x:f>IF(COUNT(F327:G327)&lt;2,"",F327*G327)</x:f>
      </x:c>
      <x:c r="I327" s="15"/>
      <x:c r="J327" s="15"/>
      <x:c r="K327" s="15"/>
      <x:c r="L327" s="15"/>
      <x:c r="M327" s="17" t="str">
        <x:f>IF(COUNTA(A327:C327,E327:G327,I327:L327)=0,"",IF(OR(A327="",B327="",C327="",E327="",I327="",H327=""),"Missing input",IF(COUNTIF($A$8:$A$507,A327)&gt;1,"Duplicate entry ID",IF(D327="Unallocated","Check task ID","Ready"))))</x:f>
      </x:c>
    </x:row>
    <x:row r="328" ht="24" customHeight="1">
      <x:c r="A328" s="15"/>
      <x:c r="B328" s="21"/>
      <x:c r="C328" s="15"/>
      <x:c r="D328" s="17" t="str">
        <x:f>IF(C328="","",IF(COUNTIF(Tasks!$A$8:$A$157,C328)=1,INDEX(Tasks!$B$8:$B$157,MATCH(C328,Tasks!$A$8:$A$157,0)),"Unallocated"))</x:f>
      </x:c>
      <x:c r="E328" s="15"/>
      <x:c r="F328" s="18"/>
      <x:c r="G328" s="19"/>
      <x:c r="H328" s="20" t="str">
        <x:f>IF(COUNT(F328:G328)&lt;2,"",F328*G328)</x:f>
      </x:c>
      <x:c r="I328" s="15"/>
      <x:c r="J328" s="15"/>
      <x:c r="K328" s="15"/>
      <x:c r="L328" s="15"/>
      <x:c r="M328" s="17" t="str">
        <x:f>IF(COUNTA(A328:C328,E328:G328,I328:L328)=0,"",IF(OR(A328="",B328="",C328="",E328="",I328="",H328=""),"Missing input",IF(COUNTIF($A$8:$A$507,A328)&gt;1,"Duplicate entry ID",IF(D328="Unallocated","Check task ID","Ready"))))</x:f>
      </x:c>
    </x:row>
    <x:row r="329" ht="24" customHeight="1">
      <x:c r="A329" s="15"/>
      <x:c r="B329" s="21"/>
      <x:c r="C329" s="15"/>
      <x:c r="D329" s="17" t="str">
        <x:f>IF(C329="","",IF(COUNTIF(Tasks!$A$8:$A$157,C329)=1,INDEX(Tasks!$B$8:$B$157,MATCH(C329,Tasks!$A$8:$A$157,0)),"Unallocated"))</x:f>
      </x:c>
      <x:c r="E329" s="15"/>
      <x:c r="F329" s="18"/>
      <x:c r="G329" s="19"/>
      <x:c r="H329" s="20" t="str">
        <x:f>IF(COUNT(F329:G329)&lt;2,"",F329*G329)</x:f>
      </x:c>
      <x:c r="I329" s="15"/>
      <x:c r="J329" s="15"/>
      <x:c r="K329" s="15"/>
      <x:c r="L329" s="15"/>
      <x:c r="M329" s="17" t="str">
        <x:f>IF(COUNTA(A329:C329,E329:G329,I329:L329)=0,"",IF(OR(A329="",B329="",C329="",E329="",I329="",H329=""),"Missing input",IF(COUNTIF($A$8:$A$507,A329)&gt;1,"Duplicate entry ID",IF(D329="Unallocated","Check task ID","Ready"))))</x:f>
      </x:c>
    </x:row>
    <x:row r="330" ht="24" customHeight="1">
      <x:c r="A330" s="15"/>
      <x:c r="B330" s="21"/>
      <x:c r="C330" s="15"/>
      <x:c r="D330" s="17" t="str">
        <x:f>IF(C330="","",IF(COUNTIF(Tasks!$A$8:$A$157,C330)=1,INDEX(Tasks!$B$8:$B$157,MATCH(C330,Tasks!$A$8:$A$157,0)),"Unallocated"))</x:f>
      </x:c>
      <x:c r="E330" s="15"/>
      <x:c r="F330" s="18"/>
      <x:c r="G330" s="19"/>
      <x:c r="H330" s="20" t="str">
        <x:f>IF(COUNT(F330:G330)&lt;2,"",F330*G330)</x:f>
      </x:c>
      <x:c r="I330" s="15"/>
      <x:c r="J330" s="15"/>
      <x:c r="K330" s="15"/>
      <x:c r="L330" s="15"/>
      <x:c r="M330" s="17" t="str">
        <x:f>IF(COUNTA(A330:C330,E330:G330,I330:L330)=0,"",IF(OR(A330="",B330="",C330="",E330="",I330="",H330=""),"Missing input",IF(COUNTIF($A$8:$A$507,A330)&gt;1,"Duplicate entry ID",IF(D330="Unallocated","Check task ID","Ready"))))</x:f>
      </x:c>
    </x:row>
    <x:row r="331" ht="24" customHeight="1">
      <x:c r="A331" s="15"/>
      <x:c r="B331" s="21"/>
      <x:c r="C331" s="15"/>
      <x:c r="D331" s="17" t="str">
        <x:f>IF(C331="","",IF(COUNTIF(Tasks!$A$8:$A$157,C331)=1,INDEX(Tasks!$B$8:$B$157,MATCH(C331,Tasks!$A$8:$A$157,0)),"Unallocated"))</x:f>
      </x:c>
      <x:c r="E331" s="15"/>
      <x:c r="F331" s="18"/>
      <x:c r="G331" s="19"/>
      <x:c r="H331" s="20" t="str">
        <x:f>IF(COUNT(F331:G331)&lt;2,"",F331*G331)</x:f>
      </x:c>
      <x:c r="I331" s="15"/>
      <x:c r="J331" s="15"/>
      <x:c r="K331" s="15"/>
      <x:c r="L331" s="15"/>
      <x:c r="M331" s="17" t="str">
        <x:f>IF(COUNTA(A331:C331,E331:G331,I331:L331)=0,"",IF(OR(A331="",B331="",C331="",E331="",I331="",H331=""),"Missing input",IF(COUNTIF($A$8:$A$507,A331)&gt;1,"Duplicate entry ID",IF(D331="Unallocated","Check task ID","Ready"))))</x:f>
      </x:c>
    </x:row>
    <x:row r="332" ht="24" customHeight="1">
      <x:c r="A332" s="15"/>
      <x:c r="B332" s="21"/>
      <x:c r="C332" s="15"/>
      <x:c r="D332" s="17" t="str">
        <x:f>IF(C332="","",IF(COUNTIF(Tasks!$A$8:$A$157,C332)=1,INDEX(Tasks!$B$8:$B$157,MATCH(C332,Tasks!$A$8:$A$157,0)),"Unallocated"))</x:f>
      </x:c>
      <x:c r="E332" s="15"/>
      <x:c r="F332" s="18"/>
      <x:c r="G332" s="19"/>
      <x:c r="H332" s="20" t="str">
        <x:f>IF(COUNT(F332:G332)&lt;2,"",F332*G332)</x:f>
      </x:c>
      <x:c r="I332" s="15"/>
      <x:c r="J332" s="15"/>
      <x:c r="K332" s="15"/>
      <x:c r="L332" s="15"/>
      <x:c r="M332" s="17" t="str">
        <x:f>IF(COUNTA(A332:C332,E332:G332,I332:L332)=0,"",IF(OR(A332="",B332="",C332="",E332="",I332="",H332=""),"Missing input",IF(COUNTIF($A$8:$A$507,A332)&gt;1,"Duplicate entry ID",IF(D332="Unallocated","Check task ID","Ready"))))</x:f>
      </x:c>
    </x:row>
    <x:row r="333" ht="24" customHeight="1">
      <x:c r="A333" s="15"/>
      <x:c r="B333" s="21"/>
      <x:c r="C333" s="15"/>
      <x:c r="D333" s="17" t="str">
        <x:f>IF(C333="","",IF(COUNTIF(Tasks!$A$8:$A$157,C333)=1,INDEX(Tasks!$B$8:$B$157,MATCH(C333,Tasks!$A$8:$A$157,0)),"Unallocated"))</x:f>
      </x:c>
      <x:c r="E333" s="15"/>
      <x:c r="F333" s="18"/>
      <x:c r="G333" s="19"/>
      <x:c r="H333" s="20" t="str">
        <x:f>IF(COUNT(F333:G333)&lt;2,"",F333*G333)</x:f>
      </x:c>
      <x:c r="I333" s="15"/>
      <x:c r="J333" s="15"/>
      <x:c r="K333" s="15"/>
      <x:c r="L333" s="15"/>
      <x:c r="M333" s="17" t="str">
        <x:f>IF(COUNTA(A333:C333,E333:G333,I333:L333)=0,"",IF(OR(A333="",B333="",C333="",E333="",I333="",H333=""),"Missing input",IF(COUNTIF($A$8:$A$507,A333)&gt;1,"Duplicate entry ID",IF(D333="Unallocated","Check task ID","Ready"))))</x:f>
      </x:c>
    </x:row>
    <x:row r="334" ht="24" customHeight="1">
      <x:c r="A334" s="15"/>
      <x:c r="B334" s="21"/>
      <x:c r="C334" s="15"/>
      <x:c r="D334" s="17" t="str">
        <x:f>IF(C334="","",IF(COUNTIF(Tasks!$A$8:$A$157,C334)=1,INDEX(Tasks!$B$8:$B$157,MATCH(C334,Tasks!$A$8:$A$157,0)),"Unallocated"))</x:f>
      </x:c>
      <x:c r="E334" s="15"/>
      <x:c r="F334" s="18"/>
      <x:c r="G334" s="19"/>
      <x:c r="H334" s="20" t="str">
        <x:f>IF(COUNT(F334:G334)&lt;2,"",F334*G334)</x:f>
      </x:c>
      <x:c r="I334" s="15"/>
      <x:c r="J334" s="15"/>
      <x:c r="K334" s="15"/>
      <x:c r="L334" s="15"/>
      <x:c r="M334" s="17" t="str">
        <x:f>IF(COUNTA(A334:C334,E334:G334,I334:L334)=0,"",IF(OR(A334="",B334="",C334="",E334="",I334="",H334=""),"Missing input",IF(COUNTIF($A$8:$A$507,A334)&gt;1,"Duplicate entry ID",IF(D334="Unallocated","Check task ID","Ready"))))</x:f>
      </x:c>
    </x:row>
    <x:row r="335" ht="24" customHeight="1">
      <x:c r="A335" s="15"/>
      <x:c r="B335" s="21"/>
      <x:c r="C335" s="15"/>
      <x:c r="D335" s="17" t="str">
        <x:f>IF(C335="","",IF(COUNTIF(Tasks!$A$8:$A$157,C335)=1,INDEX(Tasks!$B$8:$B$157,MATCH(C335,Tasks!$A$8:$A$157,0)),"Unallocated"))</x:f>
      </x:c>
      <x:c r="E335" s="15"/>
      <x:c r="F335" s="18"/>
      <x:c r="G335" s="19"/>
      <x:c r="H335" s="20" t="str">
        <x:f>IF(COUNT(F335:G335)&lt;2,"",F335*G335)</x:f>
      </x:c>
      <x:c r="I335" s="15"/>
      <x:c r="J335" s="15"/>
      <x:c r="K335" s="15"/>
      <x:c r="L335" s="15"/>
      <x:c r="M335" s="17" t="str">
        <x:f>IF(COUNTA(A335:C335,E335:G335,I335:L335)=0,"",IF(OR(A335="",B335="",C335="",E335="",I335="",H335=""),"Missing input",IF(COUNTIF($A$8:$A$507,A335)&gt;1,"Duplicate entry ID",IF(D335="Unallocated","Check task ID","Ready"))))</x:f>
      </x:c>
    </x:row>
    <x:row r="336" ht="24" customHeight="1">
      <x:c r="A336" s="15"/>
      <x:c r="B336" s="21"/>
      <x:c r="C336" s="15"/>
      <x:c r="D336" s="17" t="str">
        <x:f>IF(C336="","",IF(COUNTIF(Tasks!$A$8:$A$157,C336)=1,INDEX(Tasks!$B$8:$B$157,MATCH(C336,Tasks!$A$8:$A$157,0)),"Unallocated"))</x:f>
      </x:c>
      <x:c r="E336" s="15"/>
      <x:c r="F336" s="18"/>
      <x:c r="G336" s="19"/>
      <x:c r="H336" s="20" t="str">
        <x:f>IF(COUNT(F336:G336)&lt;2,"",F336*G336)</x:f>
      </x:c>
      <x:c r="I336" s="15"/>
      <x:c r="J336" s="15"/>
      <x:c r="K336" s="15"/>
      <x:c r="L336" s="15"/>
      <x:c r="M336" s="17" t="str">
        <x:f>IF(COUNTA(A336:C336,E336:G336,I336:L336)=0,"",IF(OR(A336="",B336="",C336="",E336="",I336="",H336=""),"Missing input",IF(COUNTIF($A$8:$A$507,A336)&gt;1,"Duplicate entry ID",IF(D336="Unallocated","Check task ID","Ready"))))</x:f>
      </x:c>
    </x:row>
    <x:row r="337" ht="24" customHeight="1">
      <x:c r="A337" s="15"/>
      <x:c r="B337" s="21"/>
      <x:c r="C337" s="15"/>
      <x:c r="D337" s="17" t="str">
        <x:f>IF(C337="","",IF(COUNTIF(Tasks!$A$8:$A$157,C337)=1,INDEX(Tasks!$B$8:$B$157,MATCH(C337,Tasks!$A$8:$A$157,0)),"Unallocated"))</x:f>
      </x:c>
      <x:c r="E337" s="15"/>
      <x:c r="F337" s="18"/>
      <x:c r="G337" s="19"/>
      <x:c r="H337" s="20" t="str">
        <x:f>IF(COUNT(F337:G337)&lt;2,"",F337*G337)</x:f>
      </x:c>
      <x:c r="I337" s="15"/>
      <x:c r="J337" s="15"/>
      <x:c r="K337" s="15"/>
      <x:c r="L337" s="15"/>
      <x:c r="M337" s="17" t="str">
        <x:f>IF(COUNTA(A337:C337,E337:G337,I337:L337)=0,"",IF(OR(A337="",B337="",C337="",E337="",I337="",H337=""),"Missing input",IF(COUNTIF($A$8:$A$507,A337)&gt;1,"Duplicate entry ID",IF(D337="Unallocated","Check task ID","Ready"))))</x:f>
      </x:c>
    </x:row>
    <x:row r="338" ht="24" customHeight="1">
      <x:c r="A338" s="15"/>
      <x:c r="B338" s="21"/>
      <x:c r="C338" s="15"/>
      <x:c r="D338" s="17" t="str">
        <x:f>IF(C338="","",IF(COUNTIF(Tasks!$A$8:$A$157,C338)=1,INDEX(Tasks!$B$8:$B$157,MATCH(C338,Tasks!$A$8:$A$157,0)),"Unallocated"))</x:f>
      </x:c>
      <x:c r="E338" s="15"/>
      <x:c r="F338" s="18"/>
      <x:c r="G338" s="19"/>
      <x:c r="H338" s="20" t="str">
        <x:f>IF(COUNT(F338:G338)&lt;2,"",F338*G338)</x:f>
      </x:c>
      <x:c r="I338" s="15"/>
      <x:c r="J338" s="15"/>
      <x:c r="K338" s="15"/>
      <x:c r="L338" s="15"/>
      <x:c r="M338" s="17" t="str">
        <x:f>IF(COUNTA(A338:C338,E338:G338,I338:L338)=0,"",IF(OR(A338="",B338="",C338="",E338="",I338="",H338=""),"Missing input",IF(COUNTIF($A$8:$A$507,A338)&gt;1,"Duplicate entry ID",IF(D338="Unallocated","Check task ID","Ready"))))</x:f>
      </x:c>
    </x:row>
    <x:row r="339" ht="24" customHeight="1">
      <x:c r="A339" s="15"/>
      <x:c r="B339" s="21"/>
      <x:c r="C339" s="15"/>
      <x:c r="D339" s="17" t="str">
        <x:f>IF(C339="","",IF(COUNTIF(Tasks!$A$8:$A$157,C339)=1,INDEX(Tasks!$B$8:$B$157,MATCH(C339,Tasks!$A$8:$A$157,0)),"Unallocated"))</x:f>
      </x:c>
      <x:c r="E339" s="15"/>
      <x:c r="F339" s="18"/>
      <x:c r="G339" s="19"/>
      <x:c r="H339" s="20" t="str">
        <x:f>IF(COUNT(F339:G339)&lt;2,"",F339*G339)</x:f>
      </x:c>
      <x:c r="I339" s="15"/>
      <x:c r="J339" s="15"/>
      <x:c r="K339" s="15"/>
      <x:c r="L339" s="15"/>
      <x:c r="M339" s="17" t="str">
        <x:f>IF(COUNTA(A339:C339,E339:G339,I339:L339)=0,"",IF(OR(A339="",B339="",C339="",E339="",I339="",H339=""),"Missing input",IF(COUNTIF($A$8:$A$507,A339)&gt;1,"Duplicate entry ID",IF(D339="Unallocated","Check task ID","Ready"))))</x:f>
      </x:c>
    </x:row>
    <x:row r="340" ht="24" customHeight="1">
      <x:c r="A340" s="15"/>
      <x:c r="B340" s="21"/>
      <x:c r="C340" s="15"/>
      <x:c r="D340" s="17" t="str">
        <x:f>IF(C340="","",IF(COUNTIF(Tasks!$A$8:$A$157,C340)=1,INDEX(Tasks!$B$8:$B$157,MATCH(C340,Tasks!$A$8:$A$157,0)),"Unallocated"))</x:f>
      </x:c>
      <x:c r="E340" s="15"/>
      <x:c r="F340" s="18"/>
      <x:c r="G340" s="19"/>
      <x:c r="H340" s="20" t="str">
        <x:f>IF(COUNT(F340:G340)&lt;2,"",F340*G340)</x:f>
      </x:c>
      <x:c r="I340" s="15"/>
      <x:c r="J340" s="15"/>
      <x:c r="K340" s="15"/>
      <x:c r="L340" s="15"/>
      <x:c r="M340" s="17" t="str">
        <x:f>IF(COUNTA(A340:C340,E340:G340,I340:L340)=0,"",IF(OR(A340="",B340="",C340="",E340="",I340="",H340=""),"Missing input",IF(COUNTIF($A$8:$A$507,A340)&gt;1,"Duplicate entry ID",IF(D340="Unallocated","Check task ID","Ready"))))</x:f>
      </x:c>
    </x:row>
    <x:row r="341" ht="24" customHeight="1">
      <x:c r="A341" s="15"/>
      <x:c r="B341" s="21"/>
      <x:c r="C341" s="15"/>
      <x:c r="D341" s="17" t="str">
        <x:f>IF(C341="","",IF(COUNTIF(Tasks!$A$8:$A$157,C341)=1,INDEX(Tasks!$B$8:$B$157,MATCH(C341,Tasks!$A$8:$A$157,0)),"Unallocated"))</x:f>
      </x:c>
      <x:c r="E341" s="15"/>
      <x:c r="F341" s="18"/>
      <x:c r="G341" s="19"/>
      <x:c r="H341" s="20" t="str">
        <x:f>IF(COUNT(F341:G341)&lt;2,"",F341*G341)</x:f>
      </x:c>
      <x:c r="I341" s="15"/>
      <x:c r="J341" s="15"/>
      <x:c r="K341" s="15"/>
      <x:c r="L341" s="15"/>
      <x:c r="M341" s="17" t="str">
        <x:f>IF(COUNTA(A341:C341,E341:G341,I341:L341)=0,"",IF(OR(A341="",B341="",C341="",E341="",I341="",H341=""),"Missing input",IF(COUNTIF($A$8:$A$507,A341)&gt;1,"Duplicate entry ID",IF(D341="Unallocated","Check task ID","Ready"))))</x:f>
      </x:c>
    </x:row>
    <x:row r="342" ht="24" customHeight="1">
      <x:c r="A342" s="15"/>
      <x:c r="B342" s="21"/>
      <x:c r="C342" s="15"/>
      <x:c r="D342" s="17" t="str">
        <x:f>IF(C342="","",IF(COUNTIF(Tasks!$A$8:$A$157,C342)=1,INDEX(Tasks!$B$8:$B$157,MATCH(C342,Tasks!$A$8:$A$157,0)),"Unallocated"))</x:f>
      </x:c>
      <x:c r="E342" s="15"/>
      <x:c r="F342" s="18"/>
      <x:c r="G342" s="19"/>
      <x:c r="H342" s="20" t="str">
        <x:f>IF(COUNT(F342:G342)&lt;2,"",F342*G342)</x:f>
      </x:c>
      <x:c r="I342" s="15"/>
      <x:c r="J342" s="15"/>
      <x:c r="K342" s="15"/>
      <x:c r="L342" s="15"/>
      <x:c r="M342" s="17" t="str">
        <x:f>IF(COUNTA(A342:C342,E342:G342,I342:L342)=0,"",IF(OR(A342="",B342="",C342="",E342="",I342="",H342=""),"Missing input",IF(COUNTIF($A$8:$A$507,A342)&gt;1,"Duplicate entry ID",IF(D342="Unallocated","Check task ID","Ready"))))</x:f>
      </x:c>
    </x:row>
    <x:row r="343" ht="24" customHeight="1">
      <x:c r="A343" s="15"/>
      <x:c r="B343" s="21"/>
      <x:c r="C343" s="15"/>
      <x:c r="D343" s="17" t="str">
        <x:f>IF(C343="","",IF(COUNTIF(Tasks!$A$8:$A$157,C343)=1,INDEX(Tasks!$B$8:$B$157,MATCH(C343,Tasks!$A$8:$A$157,0)),"Unallocated"))</x:f>
      </x:c>
      <x:c r="E343" s="15"/>
      <x:c r="F343" s="18"/>
      <x:c r="G343" s="19"/>
      <x:c r="H343" s="20" t="str">
        <x:f>IF(COUNT(F343:G343)&lt;2,"",F343*G343)</x:f>
      </x:c>
      <x:c r="I343" s="15"/>
      <x:c r="J343" s="15"/>
      <x:c r="K343" s="15"/>
      <x:c r="L343" s="15"/>
      <x:c r="M343" s="17" t="str">
        <x:f>IF(COUNTA(A343:C343,E343:G343,I343:L343)=0,"",IF(OR(A343="",B343="",C343="",E343="",I343="",H343=""),"Missing input",IF(COUNTIF($A$8:$A$507,A343)&gt;1,"Duplicate entry ID",IF(D343="Unallocated","Check task ID","Ready"))))</x:f>
      </x:c>
    </x:row>
    <x:row r="344" ht="24" customHeight="1">
      <x:c r="A344" s="15"/>
      <x:c r="B344" s="21"/>
      <x:c r="C344" s="15"/>
      <x:c r="D344" s="17" t="str">
        <x:f>IF(C344="","",IF(COUNTIF(Tasks!$A$8:$A$157,C344)=1,INDEX(Tasks!$B$8:$B$157,MATCH(C344,Tasks!$A$8:$A$157,0)),"Unallocated"))</x:f>
      </x:c>
      <x:c r="E344" s="15"/>
      <x:c r="F344" s="18"/>
      <x:c r="G344" s="19"/>
      <x:c r="H344" s="20" t="str">
        <x:f>IF(COUNT(F344:G344)&lt;2,"",F344*G344)</x:f>
      </x:c>
      <x:c r="I344" s="15"/>
      <x:c r="J344" s="15"/>
      <x:c r="K344" s="15"/>
      <x:c r="L344" s="15"/>
      <x:c r="M344" s="17" t="str">
        <x:f>IF(COUNTA(A344:C344,E344:G344,I344:L344)=0,"",IF(OR(A344="",B344="",C344="",E344="",I344="",H344=""),"Missing input",IF(COUNTIF($A$8:$A$507,A344)&gt;1,"Duplicate entry ID",IF(D344="Unallocated","Check task ID","Ready"))))</x:f>
      </x:c>
    </x:row>
    <x:row r="345" ht="24" customHeight="1">
      <x:c r="A345" s="15"/>
      <x:c r="B345" s="21"/>
      <x:c r="C345" s="15"/>
      <x:c r="D345" s="17" t="str">
        <x:f>IF(C345="","",IF(COUNTIF(Tasks!$A$8:$A$157,C345)=1,INDEX(Tasks!$B$8:$B$157,MATCH(C345,Tasks!$A$8:$A$157,0)),"Unallocated"))</x:f>
      </x:c>
      <x:c r="E345" s="15"/>
      <x:c r="F345" s="18"/>
      <x:c r="G345" s="19"/>
      <x:c r="H345" s="20" t="str">
        <x:f>IF(COUNT(F345:G345)&lt;2,"",F345*G345)</x:f>
      </x:c>
      <x:c r="I345" s="15"/>
      <x:c r="J345" s="15"/>
      <x:c r="K345" s="15"/>
      <x:c r="L345" s="15"/>
      <x:c r="M345" s="17" t="str">
        <x:f>IF(COUNTA(A345:C345,E345:G345,I345:L345)=0,"",IF(OR(A345="",B345="",C345="",E345="",I345="",H345=""),"Missing input",IF(COUNTIF($A$8:$A$507,A345)&gt;1,"Duplicate entry ID",IF(D345="Unallocated","Check task ID","Ready"))))</x:f>
      </x:c>
    </x:row>
    <x:row r="346" ht="24" customHeight="1">
      <x:c r="A346" s="15"/>
      <x:c r="B346" s="21"/>
      <x:c r="C346" s="15"/>
      <x:c r="D346" s="17" t="str">
        <x:f>IF(C346="","",IF(COUNTIF(Tasks!$A$8:$A$157,C346)=1,INDEX(Tasks!$B$8:$B$157,MATCH(C346,Tasks!$A$8:$A$157,0)),"Unallocated"))</x:f>
      </x:c>
      <x:c r="E346" s="15"/>
      <x:c r="F346" s="18"/>
      <x:c r="G346" s="19"/>
      <x:c r="H346" s="20" t="str">
        <x:f>IF(COUNT(F346:G346)&lt;2,"",F346*G346)</x:f>
      </x:c>
      <x:c r="I346" s="15"/>
      <x:c r="J346" s="15"/>
      <x:c r="K346" s="15"/>
      <x:c r="L346" s="15"/>
      <x:c r="M346" s="17" t="str">
        <x:f>IF(COUNTA(A346:C346,E346:G346,I346:L346)=0,"",IF(OR(A346="",B346="",C346="",E346="",I346="",H346=""),"Missing input",IF(COUNTIF($A$8:$A$507,A346)&gt;1,"Duplicate entry ID",IF(D346="Unallocated","Check task ID","Ready"))))</x:f>
      </x:c>
    </x:row>
    <x:row r="347" ht="24" customHeight="1">
      <x:c r="A347" s="15"/>
      <x:c r="B347" s="21"/>
      <x:c r="C347" s="15"/>
      <x:c r="D347" s="17" t="str">
        <x:f>IF(C347="","",IF(COUNTIF(Tasks!$A$8:$A$157,C347)=1,INDEX(Tasks!$B$8:$B$157,MATCH(C347,Tasks!$A$8:$A$157,0)),"Unallocated"))</x:f>
      </x:c>
      <x:c r="E347" s="15"/>
      <x:c r="F347" s="18"/>
      <x:c r="G347" s="19"/>
      <x:c r="H347" s="20" t="str">
        <x:f>IF(COUNT(F347:G347)&lt;2,"",F347*G347)</x:f>
      </x:c>
      <x:c r="I347" s="15"/>
      <x:c r="J347" s="15"/>
      <x:c r="K347" s="15"/>
      <x:c r="L347" s="15"/>
      <x:c r="M347" s="17" t="str">
        <x:f>IF(COUNTA(A347:C347,E347:G347,I347:L347)=0,"",IF(OR(A347="",B347="",C347="",E347="",I347="",H347=""),"Missing input",IF(COUNTIF($A$8:$A$507,A347)&gt;1,"Duplicate entry ID",IF(D347="Unallocated","Check task ID","Ready"))))</x:f>
      </x:c>
    </x:row>
    <x:row r="348" ht="24" customHeight="1">
      <x:c r="A348" s="15"/>
      <x:c r="B348" s="21"/>
      <x:c r="C348" s="15"/>
      <x:c r="D348" s="17" t="str">
        <x:f>IF(C348="","",IF(COUNTIF(Tasks!$A$8:$A$157,C348)=1,INDEX(Tasks!$B$8:$B$157,MATCH(C348,Tasks!$A$8:$A$157,0)),"Unallocated"))</x:f>
      </x:c>
      <x:c r="E348" s="15"/>
      <x:c r="F348" s="18"/>
      <x:c r="G348" s="19"/>
      <x:c r="H348" s="20" t="str">
        <x:f>IF(COUNT(F348:G348)&lt;2,"",F348*G348)</x:f>
      </x:c>
      <x:c r="I348" s="15"/>
      <x:c r="J348" s="15"/>
      <x:c r="K348" s="15"/>
      <x:c r="L348" s="15"/>
      <x:c r="M348" s="17" t="str">
        <x:f>IF(COUNTA(A348:C348,E348:G348,I348:L348)=0,"",IF(OR(A348="",B348="",C348="",E348="",I348="",H348=""),"Missing input",IF(COUNTIF($A$8:$A$507,A348)&gt;1,"Duplicate entry ID",IF(D348="Unallocated","Check task ID","Ready"))))</x:f>
      </x:c>
    </x:row>
    <x:row r="349" ht="24" customHeight="1">
      <x:c r="A349" s="15"/>
      <x:c r="B349" s="21"/>
      <x:c r="C349" s="15"/>
      <x:c r="D349" s="17" t="str">
        <x:f>IF(C349="","",IF(COUNTIF(Tasks!$A$8:$A$157,C349)=1,INDEX(Tasks!$B$8:$B$157,MATCH(C349,Tasks!$A$8:$A$157,0)),"Unallocated"))</x:f>
      </x:c>
      <x:c r="E349" s="15"/>
      <x:c r="F349" s="18"/>
      <x:c r="G349" s="19"/>
      <x:c r="H349" s="20" t="str">
        <x:f>IF(COUNT(F349:G349)&lt;2,"",F349*G349)</x:f>
      </x:c>
      <x:c r="I349" s="15"/>
      <x:c r="J349" s="15"/>
      <x:c r="K349" s="15"/>
      <x:c r="L349" s="15"/>
      <x:c r="M349" s="17" t="str">
        <x:f>IF(COUNTA(A349:C349,E349:G349,I349:L349)=0,"",IF(OR(A349="",B349="",C349="",E349="",I349="",H349=""),"Missing input",IF(COUNTIF($A$8:$A$507,A349)&gt;1,"Duplicate entry ID",IF(D349="Unallocated","Check task ID","Ready"))))</x:f>
      </x:c>
    </x:row>
    <x:row r="350" ht="24" customHeight="1">
      <x:c r="A350" s="15"/>
      <x:c r="B350" s="21"/>
      <x:c r="C350" s="15"/>
      <x:c r="D350" s="17" t="str">
        <x:f>IF(C350="","",IF(COUNTIF(Tasks!$A$8:$A$157,C350)=1,INDEX(Tasks!$B$8:$B$157,MATCH(C350,Tasks!$A$8:$A$157,0)),"Unallocated"))</x:f>
      </x:c>
      <x:c r="E350" s="15"/>
      <x:c r="F350" s="18"/>
      <x:c r="G350" s="19"/>
      <x:c r="H350" s="20" t="str">
        <x:f>IF(COUNT(F350:G350)&lt;2,"",F350*G350)</x:f>
      </x:c>
      <x:c r="I350" s="15"/>
      <x:c r="J350" s="15"/>
      <x:c r="K350" s="15"/>
      <x:c r="L350" s="15"/>
      <x:c r="M350" s="17" t="str">
        <x:f>IF(COUNTA(A350:C350,E350:G350,I350:L350)=0,"",IF(OR(A350="",B350="",C350="",E350="",I350="",H350=""),"Missing input",IF(COUNTIF($A$8:$A$507,A350)&gt;1,"Duplicate entry ID",IF(D350="Unallocated","Check task ID","Ready"))))</x:f>
      </x:c>
    </x:row>
    <x:row r="351" ht="24" customHeight="1">
      <x:c r="A351" s="15"/>
      <x:c r="B351" s="21"/>
      <x:c r="C351" s="15"/>
      <x:c r="D351" s="17" t="str">
        <x:f>IF(C351="","",IF(COUNTIF(Tasks!$A$8:$A$157,C351)=1,INDEX(Tasks!$B$8:$B$157,MATCH(C351,Tasks!$A$8:$A$157,0)),"Unallocated"))</x:f>
      </x:c>
      <x:c r="E351" s="15"/>
      <x:c r="F351" s="18"/>
      <x:c r="G351" s="19"/>
      <x:c r="H351" s="20" t="str">
        <x:f>IF(COUNT(F351:G351)&lt;2,"",F351*G351)</x:f>
      </x:c>
      <x:c r="I351" s="15"/>
      <x:c r="J351" s="15"/>
      <x:c r="K351" s="15"/>
      <x:c r="L351" s="15"/>
      <x:c r="M351" s="17" t="str">
        <x:f>IF(COUNTA(A351:C351,E351:G351,I351:L351)=0,"",IF(OR(A351="",B351="",C351="",E351="",I351="",H351=""),"Missing input",IF(COUNTIF($A$8:$A$507,A351)&gt;1,"Duplicate entry ID",IF(D351="Unallocated","Check task ID","Ready"))))</x:f>
      </x:c>
    </x:row>
    <x:row r="352" ht="24" customHeight="1">
      <x:c r="A352" s="15"/>
      <x:c r="B352" s="21"/>
      <x:c r="C352" s="15"/>
      <x:c r="D352" s="17" t="str">
        <x:f>IF(C352="","",IF(COUNTIF(Tasks!$A$8:$A$157,C352)=1,INDEX(Tasks!$B$8:$B$157,MATCH(C352,Tasks!$A$8:$A$157,0)),"Unallocated"))</x:f>
      </x:c>
      <x:c r="E352" s="15"/>
      <x:c r="F352" s="18"/>
      <x:c r="G352" s="19"/>
      <x:c r="H352" s="20" t="str">
        <x:f>IF(COUNT(F352:G352)&lt;2,"",F352*G352)</x:f>
      </x:c>
      <x:c r="I352" s="15"/>
      <x:c r="J352" s="15"/>
      <x:c r="K352" s="15"/>
      <x:c r="L352" s="15"/>
      <x:c r="M352" s="17" t="str">
        <x:f>IF(COUNTA(A352:C352,E352:G352,I352:L352)=0,"",IF(OR(A352="",B352="",C352="",E352="",I352="",H352=""),"Missing input",IF(COUNTIF($A$8:$A$507,A352)&gt;1,"Duplicate entry ID",IF(D352="Unallocated","Check task ID","Ready"))))</x:f>
      </x:c>
    </x:row>
    <x:row r="353" ht="24" customHeight="1">
      <x:c r="A353" s="15"/>
      <x:c r="B353" s="21"/>
      <x:c r="C353" s="15"/>
      <x:c r="D353" s="17" t="str">
        <x:f>IF(C353="","",IF(COUNTIF(Tasks!$A$8:$A$157,C353)=1,INDEX(Tasks!$B$8:$B$157,MATCH(C353,Tasks!$A$8:$A$157,0)),"Unallocated"))</x:f>
      </x:c>
      <x:c r="E353" s="15"/>
      <x:c r="F353" s="18"/>
      <x:c r="G353" s="19"/>
      <x:c r="H353" s="20" t="str">
        <x:f>IF(COUNT(F353:G353)&lt;2,"",F353*G353)</x:f>
      </x:c>
      <x:c r="I353" s="15"/>
      <x:c r="J353" s="15"/>
      <x:c r="K353" s="15"/>
      <x:c r="L353" s="15"/>
      <x:c r="M353" s="17" t="str">
        <x:f>IF(COUNTA(A353:C353,E353:G353,I353:L353)=0,"",IF(OR(A353="",B353="",C353="",E353="",I353="",H353=""),"Missing input",IF(COUNTIF($A$8:$A$507,A353)&gt;1,"Duplicate entry ID",IF(D353="Unallocated","Check task ID","Ready"))))</x:f>
      </x:c>
    </x:row>
    <x:row r="354" ht="24" customHeight="1">
      <x:c r="A354" s="15"/>
      <x:c r="B354" s="21"/>
      <x:c r="C354" s="15"/>
      <x:c r="D354" s="17" t="str">
        <x:f>IF(C354="","",IF(COUNTIF(Tasks!$A$8:$A$157,C354)=1,INDEX(Tasks!$B$8:$B$157,MATCH(C354,Tasks!$A$8:$A$157,0)),"Unallocated"))</x:f>
      </x:c>
      <x:c r="E354" s="15"/>
      <x:c r="F354" s="18"/>
      <x:c r="G354" s="19"/>
      <x:c r="H354" s="20" t="str">
        <x:f>IF(COUNT(F354:G354)&lt;2,"",F354*G354)</x:f>
      </x:c>
      <x:c r="I354" s="15"/>
      <x:c r="J354" s="15"/>
      <x:c r="K354" s="15"/>
      <x:c r="L354" s="15"/>
      <x:c r="M354" s="17" t="str">
        <x:f>IF(COUNTA(A354:C354,E354:G354,I354:L354)=0,"",IF(OR(A354="",B354="",C354="",E354="",I354="",H354=""),"Missing input",IF(COUNTIF($A$8:$A$507,A354)&gt;1,"Duplicate entry ID",IF(D354="Unallocated","Check task ID","Ready"))))</x:f>
      </x:c>
    </x:row>
    <x:row r="355" ht="24" customHeight="1">
      <x:c r="A355" s="15"/>
      <x:c r="B355" s="21"/>
      <x:c r="C355" s="15"/>
      <x:c r="D355" s="17" t="str">
        <x:f>IF(C355="","",IF(COUNTIF(Tasks!$A$8:$A$157,C355)=1,INDEX(Tasks!$B$8:$B$157,MATCH(C355,Tasks!$A$8:$A$157,0)),"Unallocated"))</x:f>
      </x:c>
      <x:c r="E355" s="15"/>
      <x:c r="F355" s="18"/>
      <x:c r="G355" s="19"/>
      <x:c r="H355" s="20" t="str">
        <x:f>IF(COUNT(F355:G355)&lt;2,"",F355*G355)</x:f>
      </x:c>
      <x:c r="I355" s="15"/>
      <x:c r="J355" s="15"/>
      <x:c r="K355" s="15"/>
      <x:c r="L355" s="15"/>
      <x:c r="M355" s="17" t="str">
        <x:f>IF(COUNTA(A355:C355,E355:G355,I355:L355)=0,"",IF(OR(A355="",B355="",C355="",E355="",I355="",H355=""),"Missing input",IF(COUNTIF($A$8:$A$507,A355)&gt;1,"Duplicate entry ID",IF(D355="Unallocated","Check task ID","Ready"))))</x:f>
      </x:c>
    </x:row>
    <x:row r="356" ht="24" customHeight="1">
      <x:c r="A356" s="15"/>
      <x:c r="B356" s="21"/>
      <x:c r="C356" s="15"/>
      <x:c r="D356" s="17" t="str">
        <x:f>IF(C356="","",IF(COUNTIF(Tasks!$A$8:$A$157,C356)=1,INDEX(Tasks!$B$8:$B$157,MATCH(C356,Tasks!$A$8:$A$157,0)),"Unallocated"))</x:f>
      </x:c>
      <x:c r="E356" s="15"/>
      <x:c r="F356" s="18"/>
      <x:c r="G356" s="19"/>
      <x:c r="H356" s="20" t="str">
        <x:f>IF(COUNT(F356:G356)&lt;2,"",F356*G356)</x:f>
      </x:c>
      <x:c r="I356" s="15"/>
      <x:c r="J356" s="15"/>
      <x:c r="K356" s="15"/>
      <x:c r="L356" s="15"/>
      <x:c r="M356" s="17" t="str">
        <x:f>IF(COUNTA(A356:C356,E356:G356,I356:L356)=0,"",IF(OR(A356="",B356="",C356="",E356="",I356="",H356=""),"Missing input",IF(COUNTIF($A$8:$A$507,A356)&gt;1,"Duplicate entry ID",IF(D356="Unallocated","Check task ID","Ready"))))</x:f>
      </x:c>
    </x:row>
    <x:row r="357" ht="24" customHeight="1">
      <x:c r="A357" s="15"/>
      <x:c r="B357" s="21"/>
      <x:c r="C357" s="15"/>
      <x:c r="D357" s="17" t="str">
        <x:f>IF(C357="","",IF(COUNTIF(Tasks!$A$8:$A$157,C357)=1,INDEX(Tasks!$B$8:$B$157,MATCH(C357,Tasks!$A$8:$A$157,0)),"Unallocated"))</x:f>
      </x:c>
      <x:c r="E357" s="15"/>
      <x:c r="F357" s="18"/>
      <x:c r="G357" s="19"/>
      <x:c r="H357" s="20" t="str">
        <x:f>IF(COUNT(F357:G357)&lt;2,"",F357*G357)</x:f>
      </x:c>
      <x:c r="I357" s="15"/>
      <x:c r="J357" s="15"/>
      <x:c r="K357" s="15"/>
      <x:c r="L357" s="15"/>
      <x:c r="M357" s="17" t="str">
        <x:f>IF(COUNTA(A357:C357,E357:G357,I357:L357)=0,"",IF(OR(A357="",B357="",C357="",E357="",I357="",H357=""),"Missing input",IF(COUNTIF($A$8:$A$507,A357)&gt;1,"Duplicate entry ID",IF(D357="Unallocated","Check task ID","Ready"))))</x:f>
      </x:c>
    </x:row>
    <x:row r="358" ht="24" customHeight="1">
      <x:c r="A358" s="15"/>
      <x:c r="B358" s="21"/>
      <x:c r="C358" s="15"/>
      <x:c r="D358" s="17" t="str">
        <x:f>IF(C358="","",IF(COUNTIF(Tasks!$A$8:$A$157,C358)=1,INDEX(Tasks!$B$8:$B$157,MATCH(C358,Tasks!$A$8:$A$157,0)),"Unallocated"))</x:f>
      </x:c>
      <x:c r="E358" s="15"/>
      <x:c r="F358" s="18"/>
      <x:c r="G358" s="19"/>
      <x:c r="H358" s="20" t="str">
        <x:f>IF(COUNT(F358:G358)&lt;2,"",F358*G358)</x:f>
      </x:c>
      <x:c r="I358" s="15"/>
      <x:c r="J358" s="15"/>
      <x:c r="K358" s="15"/>
      <x:c r="L358" s="15"/>
      <x:c r="M358" s="17" t="str">
        <x:f>IF(COUNTA(A358:C358,E358:G358,I358:L358)=0,"",IF(OR(A358="",B358="",C358="",E358="",I358="",H358=""),"Missing input",IF(COUNTIF($A$8:$A$507,A358)&gt;1,"Duplicate entry ID",IF(D358="Unallocated","Check task ID","Ready"))))</x:f>
      </x:c>
    </x:row>
    <x:row r="359" ht="24" customHeight="1">
      <x:c r="A359" s="15"/>
      <x:c r="B359" s="21"/>
      <x:c r="C359" s="15"/>
      <x:c r="D359" s="17" t="str">
        <x:f>IF(C359="","",IF(COUNTIF(Tasks!$A$8:$A$157,C359)=1,INDEX(Tasks!$B$8:$B$157,MATCH(C359,Tasks!$A$8:$A$157,0)),"Unallocated"))</x:f>
      </x:c>
      <x:c r="E359" s="15"/>
      <x:c r="F359" s="18"/>
      <x:c r="G359" s="19"/>
      <x:c r="H359" s="20" t="str">
        <x:f>IF(COUNT(F359:G359)&lt;2,"",F359*G359)</x:f>
      </x:c>
      <x:c r="I359" s="15"/>
      <x:c r="J359" s="15"/>
      <x:c r="K359" s="15"/>
      <x:c r="L359" s="15"/>
      <x:c r="M359" s="17" t="str">
        <x:f>IF(COUNTA(A359:C359,E359:G359,I359:L359)=0,"",IF(OR(A359="",B359="",C359="",E359="",I359="",H359=""),"Missing input",IF(COUNTIF($A$8:$A$507,A359)&gt;1,"Duplicate entry ID",IF(D359="Unallocated","Check task ID","Ready"))))</x:f>
      </x:c>
    </x:row>
    <x:row r="360" ht="24" customHeight="1">
      <x:c r="A360" s="15"/>
      <x:c r="B360" s="21"/>
      <x:c r="C360" s="15"/>
      <x:c r="D360" s="17" t="str">
        <x:f>IF(C360="","",IF(COUNTIF(Tasks!$A$8:$A$157,C360)=1,INDEX(Tasks!$B$8:$B$157,MATCH(C360,Tasks!$A$8:$A$157,0)),"Unallocated"))</x:f>
      </x:c>
      <x:c r="E360" s="15"/>
      <x:c r="F360" s="18"/>
      <x:c r="G360" s="19"/>
      <x:c r="H360" s="20" t="str">
        <x:f>IF(COUNT(F360:G360)&lt;2,"",F360*G360)</x:f>
      </x:c>
      <x:c r="I360" s="15"/>
      <x:c r="J360" s="15"/>
      <x:c r="K360" s="15"/>
      <x:c r="L360" s="15"/>
      <x:c r="M360" s="17" t="str">
        <x:f>IF(COUNTA(A360:C360,E360:G360,I360:L360)=0,"",IF(OR(A360="",B360="",C360="",E360="",I360="",H360=""),"Missing input",IF(COUNTIF($A$8:$A$507,A360)&gt;1,"Duplicate entry ID",IF(D360="Unallocated","Check task ID","Ready"))))</x:f>
      </x:c>
    </x:row>
    <x:row r="361" ht="24" customHeight="1">
      <x:c r="A361" s="15"/>
      <x:c r="B361" s="21"/>
      <x:c r="C361" s="15"/>
      <x:c r="D361" s="17" t="str">
        <x:f>IF(C361="","",IF(COUNTIF(Tasks!$A$8:$A$157,C361)=1,INDEX(Tasks!$B$8:$B$157,MATCH(C361,Tasks!$A$8:$A$157,0)),"Unallocated"))</x:f>
      </x:c>
      <x:c r="E361" s="15"/>
      <x:c r="F361" s="18"/>
      <x:c r="G361" s="19"/>
      <x:c r="H361" s="20" t="str">
        <x:f>IF(COUNT(F361:G361)&lt;2,"",F361*G361)</x:f>
      </x:c>
      <x:c r="I361" s="15"/>
      <x:c r="J361" s="15"/>
      <x:c r="K361" s="15"/>
      <x:c r="L361" s="15"/>
      <x:c r="M361" s="17" t="str">
        <x:f>IF(COUNTA(A361:C361,E361:G361,I361:L361)=0,"",IF(OR(A361="",B361="",C361="",E361="",I361="",H361=""),"Missing input",IF(COUNTIF($A$8:$A$507,A361)&gt;1,"Duplicate entry ID",IF(D361="Unallocated","Check task ID","Ready"))))</x:f>
      </x:c>
    </x:row>
    <x:row r="362" ht="24" customHeight="1">
      <x:c r="A362" s="15"/>
      <x:c r="B362" s="21"/>
      <x:c r="C362" s="15"/>
      <x:c r="D362" s="17" t="str">
        <x:f>IF(C362="","",IF(COUNTIF(Tasks!$A$8:$A$157,C362)=1,INDEX(Tasks!$B$8:$B$157,MATCH(C362,Tasks!$A$8:$A$157,0)),"Unallocated"))</x:f>
      </x:c>
      <x:c r="E362" s="15"/>
      <x:c r="F362" s="18"/>
      <x:c r="G362" s="19"/>
      <x:c r="H362" s="20" t="str">
        <x:f>IF(COUNT(F362:G362)&lt;2,"",F362*G362)</x:f>
      </x:c>
      <x:c r="I362" s="15"/>
      <x:c r="J362" s="15"/>
      <x:c r="K362" s="15"/>
      <x:c r="L362" s="15"/>
      <x:c r="M362" s="17" t="str">
        <x:f>IF(COUNTA(A362:C362,E362:G362,I362:L362)=0,"",IF(OR(A362="",B362="",C362="",E362="",I362="",H362=""),"Missing input",IF(COUNTIF($A$8:$A$507,A362)&gt;1,"Duplicate entry ID",IF(D362="Unallocated","Check task ID","Ready"))))</x:f>
      </x:c>
    </x:row>
    <x:row r="363" ht="24" customHeight="1">
      <x:c r="A363" s="15"/>
      <x:c r="B363" s="21"/>
      <x:c r="C363" s="15"/>
      <x:c r="D363" s="17" t="str">
        <x:f>IF(C363="","",IF(COUNTIF(Tasks!$A$8:$A$157,C363)=1,INDEX(Tasks!$B$8:$B$157,MATCH(C363,Tasks!$A$8:$A$157,0)),"Unallocated"))</x:f>
      </x:c>
      <x:c r="E363" s="15"/>
      <x:c r="F363" s="18"/>
      <x:c r="G363" s="19"/>
      <x:c r="H363" s="20" t="str">
        <x:f>IF(COUNT(F363:G363)&lt;2,"",F363*G363)</x:f>
      </x:c>
      <x:c r="I363" s="15"/>
      <x:c r="J363" s="15"/>
      <x:c r="K363" s="15"/>
      <x:c r="L363" s="15"/>
      <x:c r="M363" s="17" t="str">
        <x:f>IF(COUNTA(A363:C363,E363:G363,I363:L363)=0,"",IF(OR(A363="",B363="",C363="",E363="",I363="",H363=""),"Missing input",IF(COUNTIF($A$8:$A$507,A363)&gt;1,"Duplicate entry ID",IF(D363="Unallocated","Check task ID","Ready"))))</x:f>
      </x:c>
    </x:row>
    <x:row r="364" ht="24" customHeight="1">
      <x:c r="A364" s="15"/>
      <x:c r="B364" s="21"/>
      <x:c r="C364" s="15"/>
      <x:c r="D364" s="17" t="str">
        <x:f>IF(C364="","",IF(COUNTIF(Tasks!$A$8:$A$157,C364)=1,INDEX(Tasks!$B$8:$B$157,MATCH(C364,Tasks!$A$8:$A$157,0)),"Unallocated"))</x:f>
      </x:c>
      <x:c r="E364" s="15"/>
      <x:c r="F364" s="18"/>
      <x:c r="G364" s="19"/>
      <x:c r="H364" s="20" t="str">
        <x:f>IF(COUNT(F364:G364)&lt;2,"",F364*G364)</x:f>
      </x:c>
      <x:c r="I364" s="15"/>
      <x:c r="J364" s="15"/>
      <x:c r="K364" s="15"/>
      <x:c r="L364" s="15"/>
      <x:c r="M364" s="17" t="str">
        <x:f>IF(COUNTA(A364:C364,E364:G364,I364:L364)=0,"",IF(OR(A364="",B364="",C364="",E364="",I364="",H364=""),"Missing input",IF(COUNTIF($A$8:$A$507,A364)&gt;1,"Duplicate entry ID",IF(D364="Unallocated","Check task ID","Ready"))))</x:f>
      </x:c>
    </x:row>
    <x:row r="365" ht="24" customHeight="1">
      <x:c r="A365" s="15"/>
      <x:c r="B365" s="21"/>
      <x:c r="C365" s="15"/>
      <x:c r="D365" s="17" t="str">
        <x:f>IF(C365="","",IF(COUNTIF(Tasks!$A$8:$A$157,C365)=1,INDEX(Tasks!$B$8:$B$157,MATCH(C365,Tasks!$A$8:$A$157,0)),"Unallocated"))</x:f>
      </x:c>
      <x:c r="E365" s="15"/>
      <x:c r="F365" s="18"/>
      <x:c r="G365" s="19"/>
      <x:c r="H365" s="20" t="str">
        <x:f>IF(COUNT(F365:G365)&lt;2,"",F365*G365)</x:f>
      </x:c>
      <x:c r="I365" s="15"/>
      <x:c r="J365" s="15"/>
      <x:c r="K365" s="15"/>
      <x:c r="L365" s="15"/>
      <x:c r="M365" s="17" t="str">
        <x:f>IF(COUNTA(A365:C365,E365:G365,I365:L365)=0,"",IF(OR(A365="",B365="",C365="",E365="",I365="",H365=""),"Missing input",IF(COUNTIF($A$8:$A$507,A365)&gt;1,"Duplicate entry ID",IF(D365="Unallocated","Check task ID","Ready"))))</x:f>
      </x:c>
    </x:row>
    <x:row r="366" ht="24" customHeight="1">
      <x:c r="A366" s="15"/>
      <x:c r="B366" s="21"/>
      <x:c r="C366" s="15"/>
      <x:c r="D366" s="17" t="str">
        <x:f>IF(C366="","",IF(COUNTIF(Tasks!$A$8:$A$157,C366)=1,INDEX(Tasks!$B$8:$B$157,MATCH(C366,Tasks!$A$8:$A$157,0)),"Unallocated"))</x:f>
      </x:c>
      <x:c r="E366" s="15"/>
      <x:c r="F366" s="18"/>
      <x:c r="G366" s="19"/>
      <x:c r="H366" s="20" t="str">
        <x:f>IF(COUNT(F366:G366)&lt;2,"",F366*G366)</x:f>
      </x:c>
      <x:c r="I366" s="15"/>
      <x:c r="J366" s="15"/>
      <x:c r="K366" s="15"/>
      <x:c r="L366" s="15"/>
      <x:c r="M366" s="17" t="str">
        <x:f>IF(COUNTA(A366:C366,E366:G366,I366:L366)=0,"",IF(OR(A366="",B366="",C366="",E366="",I366="",H366=""),"Missing input",IF(COUNTIF($A$8:$A$507,A366)&gt;1,"Duplicate entry ID",IF(D366="Unallocated","Check task ID","Ready"))))</x:f>
      </x:c>
    </x:row>
    <x:row r="367" ht="24" customHeight="1">
      <x:c r="A367" s="15"/>
      <x:c r="B367" s="21"/>
      <x:c r="C367" s="15"/>
      <x:c r="D367" s="17" t="str">
        <x:f>IF(C367="","",IF(COUNTIF(Tasks!$A$8:$A$157,C367)=1,INDEX(Tasks!$B$8:$B$157,MATCH(C367,Tasks!$A$8:$A$157,0)),"Unallocated"))</x:f>
      </x:c>
      <x:c r="E367" s="15"/>
      <x:c r="F367" s="18"/>
      <x:c r="G367" s="19"/>
      <x:c r="H367" s="20" t="str">
        <x:f>IF(COUNT(F367:G367)&lt;2,"",F367*G367)</x:f>
      </x:c>
      <x:c r="I367" s="15"/>
      <x:c r="J367" s="15"/>
      <x:c r="K367" s="15"/>
      <x:c r="L367" s="15"/>
      <x:c r="M367" s="17" t="str">
        <x:f>IF(COUNTA(A367:C367,E367:G367,I367:L367)=0,"",IF(OR(A367="",B367="",C367="",E367="",I367="",H367=""),"Missing input",IF(COUNTIF($A$8:$A$507,A367)&gt;1,"Duplicate entry ID",IF(D367="Unallocated","Check task ID","Ready"))))</x:f>
      </x:c>
    </x:row>
    <x:row r="368" ht="24" customHeight="1">
      <x:c r="A368" s="15"/>
      <x:c r="B368" s="21"/>
      <x:c r="C368" s="15"/>
      <x:c r="D368" s="17" t="str">
        <x:f>IF(C368="","",IF(COUNTIF(Tasks!$A$8:$A$157,C368)=1,INDEX(Tasks!$B$8:$B$157,MATCH(C368,Tasks!$A$8:$A$157,0)),"Unallocated"))</x:f>
      </x:c>
      <x:c r="E368" s="15"/>
      <x:c r="F368" s="18"/>
      <x:c r="G368" s="19"/>
      <x:c r="H368" s="20" t="str">
        <x:f>IF(COUNT(F368:G368)&lt;2,"",F368*G368)</x:f>
      </x:c>
      <x:c r="I368" s="15"/>
      <x:c r="J368" s="15"/>
      <x:c r="K368" s="15"/>
      <x:c r="L368" s="15"/>
      <x:c r="M368" s="17" t="str">
        <x:f>IF(COUNTA(A368:C368,E368:G368,I368:L368)=0,"",IF(OR(A368="",B368="",C368="",E368="",I368="",H368=""),"Missing input",IF(COUNTIF($A$8:$A$507,A368)&gt;1,"Duplicate entry ID",IF(D368="Unallocated","Check task ID","Ready"))))</x:f>
      </x:c>
    </x:row>
    <x:row r="369" ht="24" customHeight="1">
      <x:c r="A369" s="15"/>
      <x:c r="B369" s="21"/>
      <x:c r="C369" s="15"/>
      <x:c r="D369" s="17" t="str">
        <x:f>IF(C369="","",IF(COUNTIF(Tasks!$A$8:$A$157,C369)=1,INDEX(Tasks!$B$8:$B$157,MATCH(C369,Tasks!$A$8:$A$157,0)),"Unallocated"))</x:f>
      </x:c>
      <x:c r="E369" s="15"/>
      <x:c r="F369" s="18"/>
      <x:c r="G369" s="19"/>
      <x:c r="H369" s="20" t="str">
        <x:f>IF(COUNT(F369:G369)&lt;2,"",F369*G369)</x:f>
      </x:c>
      <x:c r="I369" s="15"/>
      <x:c r="J369" s="15"/>
      <x:c r="K369" s="15"/>
      <x:c r="L369" s="15"/>
      <x:c r="M369" s="17" t="str">
        <x:f>IF(COUNTA(A369:C369,E369:G369,I369:L369)=0,"",IF(OR(A369="",B369="",C369="",E369="",I369="",H369=""),"Missing input",IF(COUNTIF($A$8:$A$507,A369)&gt;1,"Duplicate entry ID",IF(D369="Unallocated","Check task ID","Ready"))))</x:f>
      </x:c>
    </x:row>
    <x:row r="370" ht="24" customHeight="1">
      <x:c r="A370" s="15"/>
      <x:c r="B370" s="21"/>
      <x:c r="C370" s="15"/>
      <x:c r="D370" s="17" t="str">
        <x:f>IF(C370="","",IF(COUNTIF(Tasks!$A$8:$A$157,C370)=1,INDEX(Tasks!$B$8:$B$157,MATCH(C370,Tasks!$A$8:$A$157,0)),"Unallocated"))</x:f>
      </x:c>
      <x:c r="E370" s="15"/>
      <x:c r="F370" s="18"/>
      <x:c r="G370" s="19"/>
      <x:c r="H370" s="20" t="str">
        <x:f>IF(COUNT(F370:G370)&lt;2,"",F370*G370)</x:f>
      </x:c>
      <x:c r="I370" s="15"/>
      <x:c r="J370" s="15"/>
      <x:c r="K370" s="15"/>
      <x:c r="L370" s="15"/>
      <x:c r="M370" s="17" t="str">
        <x:f>IF(COUNTA(A370:C370,E370:G370,I370:L370)=0,"",IF(OR(A370="",B370="",C370="",E370="",I370="",H370=""),"Missing input",IF(COUNTIF($A$8:$A$507,A370)&gt;1,"Duplicate entry ID",IF(D370="Unallocated","Check task ID","Ready"))))</x:f>
      </x:c>
    </x:row>
    <x:row r="371" ht="24" customHeight="1">
      <x:c r="A371" s="15"/>
      <x:c r="B371" s="21"/>
      <x:c r="C371" s="15"/>
      <x:c r="D371" s="17" t="str">
        <x:f>IF(C371="","",IF(COUNTIF(Tasks!$A$8:$A$157,C371)=1,INDEX(Tasks!$B$8:$B$157,MATCH(C371,Tasks!$A$8:$A$157,0)),"Unallocated"))</x:f>
      </x:c>
      <x:c r="E371" s="15"/>
      <x:c r="F371" s="18"/>
      <x:c r="G371" s="19"/>
      <x:c r="H371" s="20" t="str">
        <x:f>IF(COUNT(F371:G371)&lt;2,"",F371*G371)</x:f>
      </x:c>
      <x:c r="I371" s="15"/>
      <x:c r="J371" s="15"/>
      <x:c r="K371" s="15"/>
      <x:c r="L371" s="15"/>
      <x:c r="M371" s="17" t="str">
        <x:f>IF(COUNTA(A371:C371,E371:G371,I371:L371)=0,"",IF(OR(A371="",B371="",C371="",E371="",I371="",H371=""),"Missing input",IF(COUNTIF($A$8:$A$507,A371)&gt;1,"Duplicate entry ID",IF(D371="Unallocated","Check task ID","Ready"))))</x:f>
      </x:c>
    </x:row>
    <x:row r="372" ht="24" customHeight="1">
      <x:c r="A372" s="15"/>
      <x:c r="B372" s="21"/>
      <x:c r="C372" s="15"/>
      <x:c r="D372" s="17" t="str">
        <x:f>IF(C372="","",IF(COUNTIF(Tasks!$A$8:$A$157,C372)=1,INDEX(Tasks!$B$8:$B$157,MATCH(C372,Tasks!$A$8:$A$157,0)),"Unallocated"))</x:f>
      </x:c>
      <x:c r="E372" s="15"/>
      <x:c r="F372" s="18"/>
      <x:c r="G372" s="19"/>
      <x:c r="H372" s="20" t="str">
        <x:f>IF(COUNT(F372:G372)&lt;2,"",F372*G372)</x:f>
      </x:c>
      <x:c r="I372" s="15"/>
      <x:c r="J372" s="15"/>
      <x:c r="K372" s="15"/>
      <x:c r="L372" s="15"/>
      <x:c r="M372" s="17" t="str">
        <x:f>IF(COUNTA(A372:C372,E372:G372,I372:L372)=0,"",IF(OR(A372="",B372="",C372="",E372="",I372="",H372=""),"Missing input",IF(COUNTIF($A$8:$A$507,A372)&gt;1,"Duplicate entry ID",IF(D372="Unallocated","Check task ID","Ready"))))</x:f>
      </x:c>
    </x:row>
    <x:row r="373" ht="24" customHeight="1">
      <x:c r="A373" s="15"/>
      <x:c r="B373" s="21"/>
      <x:c r="C373" s="15"/>
      <x:c r="D373" s="17" t="str">
        <x:f>IF(C373="","",IF(COUNTIF(Tasks!$A$8:$A$157,C373)=1,INDEX(Tasks!$B$8:$B$157,MATCH(C373,Tasks!$A$8:$A$157,0)),"Unallocated"))</x:f>
      </x:c>
      <x:c r="E373" s="15"/>
      <x:c r="F373" s="18"/>
      <x:c r="G373" s="19"/>
      <x:c r="H373" s="20" t="str">
        <x:f>IF(COUNT(F373:G373)&lt;2,"",F373*G373)</x:f>
      </x:c>
      <x:c r="I373" s="15"/>
      <x:c r="J373" s="15"/>
      <x:c r="K373" s="15"/>
      <x:c r="L373" s="15"/>
      <x:c r="M373" s="17" t="str">
        <x:f>IF(COUNTA(A373:C373,E373:G373,I373:L373)=0,"",IF(OR(A373="",B373="",C373="",E373="",I373="",H373=""),"Missing input",IF(COUNTIF($A$8:$A$507,A373)&gt;1,"Duplicate entry ID",IF(D373="Unallocated","Check task ID","Ready"))))</x:f>
      </x:c>
    </x:row>
    <x:row r="374" ht="24" customHeight="1">
      <x:c r="A374" s="15"/>
      <x:c r="B374" s="21"/>
      <x:c r="C374" s="15"/>
      <x:c r="D374" s="17" t="str">
        <x:f>IF(C374="","",IF(COUNTIF(Tasks!$A$8:$A$157,C374)=1,INDEX(Tasks!$B$8:$B$157,MATCH(C374,Tasks!$A$8:$A$157,0)),"Unallocated"))</x:f>
      </x:c>
      <x:c r="E374" s="15"/>
      <x:c r="F374" s="18"/>
      <x:c r="G374" s="19"/>
      <x:c r="H374" s="20" t="str">
        <x:f>IF(COUNT(F374:G374)&lt;2,"",F374*G374)</x:f>
      </x:c>
      <x:c r="I374" s="15"/>
      <x:c r="J374" s="15"/>
      <x:c r="K374" s="15"/>
      <x:c r="L374" s="15"/>
      <x:c r="M374" s="17" t="str">
        <x:f>IF(COUNTA(A374:C374,E374:G374,I374:L374)=0,"",IF(OR(A374="",B374="",C374="",E374="",I374="",H374=""),"Missing input",IF(COUNTIF($A$8:$A$507,A374)&gt;1,"Duplicate entry ID",IF(D374="Unallocated","Check task ID","Ready"))))</x:f>
      </x:c>
    </x:row>
    <x:row r="375" ht="24" customHeight="1">
      <x:c r="A375" s="15"/>
      <x:c r="B375" s="21"/>
      <x:c r="C375" s="15"/>
      <x:c r="D375" s="17" t="str">
        <x:f>IF(C375="","",IF(COUNTIF(Tasks!$A$8:$A$157,C375)=1,INDEX(Tasks!$B$8:$B$157,MATCH(C375,Tasks!$A$8:$A$157,0)),"Unallocated"))</x:f>
      </x:c>
      <x:c r="E375" s="15"/>
      <x:c r="F375" s="18"/>
      <x:c r="G375" s="19"/>
      <x:c r="H375" s="20" t="str">
        <x:f>IF(COUNT(F375:G375)&lt;2,"",F375*G375)</x:f>
      </x:c>
      <x:c r="I375" s="15"/>
      <x:c r="J375" s="15"/>
      <x:c r="K375" s="15"/>
      <x:c r="L375" s="15"/>
      <x:c r="M375" s="17" t="str">
        <x:f>IF(COUNTA(A375:C375,E375:G375,I375:L375)=0,"",IF(OR(A375="",B375="",C375="",E375="",I375="",H375=""),"Missing input",IF(COUNTIF($A$8:$A$507,A375)&gt;1,"Duplicate entry ID",IF(D375="Unallocated","Check task ID","Ready"))))</x:f>
      </x:c>
    </x:row>
    <x:row r="376" ht="24" customHeight="1">
      <x:c r="A376" s="15"/>
      <x:c r="B376" s="21"/>
      <x:c r="C376" s="15"/>
      <x:c r="D376" s="17" t="str">
        <x:f>IF(C376="","",IF(COUNTIF(Tasks!$A$8:$A$157,C376)=1,INDEX(Tasks!$B$8:$B$157,MATCH(C376,Tasks!$A$8:$A$157,0)),"Unallocated"))</x:f>
      </x:c>
      <x:c r="E376" s="15"/>
      <x:c r="F376" s="18"/>
      <x:c r="G376" s="19"/>
      <x:c r="H376" s="20" t="str">
        <x:f>IF(COUNT(F376:G376)&lt;2,"",F376*G376)</x:f>
      </x:c>
      <x:c r="I376" s="15"/>
      <x:c r="J376" s="15"/>
      <x:c r="K376" s="15"/>
      <x:c r="L376" s="15"/>
      <x:c r="M376" s="17" t="str">
        <x:f>IF(COUNTA(A376:C376,E376:G376,I376:L376)=0,"",IF(OR(A376="",B376="",C376="",E376="",I376="",H376=""),"Missing input",IF(COUNTIF($A$8:$A$507,A376)&gt;1,"Duplicate entry ID",IF(D376="Unallocated","Check task ID","Ready"))))</x:f>
      </x:c>
    </x:row>
    <x:row r="377" ht="24" customHeight="1">
      <x:c r="A377" s="15"/>
      <x:c r="B377" s="21"/>
      <x:c r="C377" s="15"/>
      <x:c r="D377" s="17" t="str">
        <x:f>IF(C377="","",IF(COUNTIF(Tasks!$A$8:$A$157,C377)=1,INDEX(Tasks!$B$8:$B$157,MATCH(C377,Tasks!$A$8:$A$157,0)),"Unallocated"))</x:f>
      </x:c>
      <x:c r="E377" s="15"/>
      <x:c r="F377" s="18"/>
      <x:c r="G377" s="19"/>
      <x:c r="H377" s="20" t="str">
        <x:f>IF(COUNT(F377:G377)&lt;2,"",F377*G377)</x:f>
      </x:c>
      <x:c r="I377" s="15"/>
      <x:c r="J377" s="15"/>
      <x:c r="K377" s="15"/>
      <x:c r="L377" s="15"/>
      <x:c r="M377" s="17" t="str">
        <x:f>IF(COUNTA(A377:C377,E377:G377,I377:L377)=0,"",IF(OR(A377="",B377="",C377="",E377="",I377="",H377=""),"Missing input",IF(COUNTIF($A$8:$A$507,A377)&gt;1,"Duplicate entry ID",IF(D377="Unallocated","Check task ID","Ready"))))</x:f>
      </x:c>
    </x:row>
    <x:row r="378" ht="24" customHeight="1">
      <x:c r="A378" s="15"/>
      <x:c r="B378" s="21"/>
      <x:c r="C378" s="15"/>
      <x:c r="D378" s="17" t="str">
        <x:f>IF(C378="","",IF(COUNTIF(Tasks!$A$8:$A$157,C378)=1,INDEX(Tasks!$B$8:$B$157,MATCH(C378,Tasks!$A$8:$A$157,0)),"Unallocated"))</x:f>
      </x:c>
      <x:c r="E378" s="15"/>
      <x:c r="F378" s="18"/>
      <x:c r="G378" s="19"/>
      <x:c r="H378" s="20" t="str">
        <x:f>IF(COUNT(F378:G378)&lt;2,"",F378*G378)</x:f>
      </x:c>
      <x:c r="I378" s="15"/>
      <x:c r="J378" s="15"/>
      <x:c r="K378" s="15"/>
      <x:c r="L378" s="15"/>
      <x:c r="M378" s="17" t="str">
        <x:f>IF(COUNTA(A378:C378,E378:G378,I378:L378)=0,"",IF(OR(A378="",B378="",C378="",E378="",I378="",H378=""),"Missing input",IF(COUNTIF($A$8:$A$507,A378)&gt;1,"Duplicate entry ID",IF(D378="Unallocated","Check task ID","Ready"))))</x:f>
      </x:c>
    </x:row>
    <x:row r="379" ht="24" customHeight="1">
      <x:c r="A379" s="15"/>
      <x:c r="B379" s="21"/>
      <x:c r="C379" s="15"/>
      <x:c r="D379" s="17" t="str">
        <x:f>IF(C379="","",IF(COUNTIF(Tasks!$A$8:$A$157,C379)=1,INDEX(Tasks!$B$8:$B$157,MATCH(C379,Tasks!$A$8:$A$157,0)),"Unallocated"))</x:f>
      </x:c>
      <x:c r="E379" s="15"/>
      <x:c r="F379" s="18"/>
      <x:c r="G379" s="19"/>
      <x:c r="H379" s="20" t="str">
        <x:f>IF(COUNT(F379:G379)&lt;2,"",F379*G379)</x:f>
      </x:c>
      <x:c r="I379" s="15"/>
      <x:c r="J379" s="15"/>
      <x:c r="K379" s="15"/>
      <x:c r="L379" s="15"/>
      <x:c r="M379" s="17" t="str">
        <x:f>IF(COUNTA(A379:C379,E379:G379,I379:L379)=0,"",IF(OR(A379="",B379="",C379="",E379="",I379="",H379=""),"Missing input",IF(COUNTIF($A$8:$A$507,A379)&gt;1,"Duplicate entry ID",IF(D379="Unallocated","Check task ID","Ready"))))</x:f>
      </x:c>
    </x:row>
    <x:row r="380" ht="24" customHeight="1">
      <x:c r="A380" s="15"/>
      <x:c r="B380" s="21"/>
      <x:c r="C380" s="15"/>
      <x:c r="D380" s="17" t="str">
        <x:f>IF(C380="","",IF(COUNTIF(Tasks!$A$8:$A$157,C380)=1,INDEX(Tasks!$B$8:$B$157,MATCH(C380,Tasks!$A$8:$A$157,0)),"Unallocated"))</x:f>
      </x:c>
      <x:c r="E380" s="15"/>
      <x:c r="F380" s="18"/>
      <x:c r="G380" s="19"/>
      <x:c r="H380" s="20" t="str">
        <x:f>IF(COUNT(F380:G380)&lt;2,"",F380*G380)</x:f>
      </x:c>
      <x:c r="I380" s="15"/>
      <x:c r="J380" s="15"/>
      <x:c r="K380" s="15"/>
      <x:c r="L380" s="15"/>
      <x:c r="M380" s="17" t="str">
        <x:f>IF(COUNTA(A380:C380,E380:G380,I380:L380)=0,"",IF(OR(A380="",B380="",C380="",E380="",I380="",H380=""),"Missing input",IF(COUNTIF($A$8:$A$507,A380)&gt;1,"Duplicate entry ID",IF(D380="Unallocated","Check task ID","Ready"))))</x:f>
      </x:c>
    </x:row>
    <x:row r="381" ht="24" customHeight="1">
      <x:c r="A381" s="15"/>
      <x:c r="B381" s="21"/>
      <x:c r="C381" s="15"/>
      <x:c r="D381" s="17" t="str">
        <x:f>IF(C381="","",IF(COUNTIF(Tasks!$A$8:$A$157,C381)=1,INDEX(Tasks!$B$8:$B$157,MATCH(C381,Tasks!$A$8:$A$157,0)),"Unallocated"))</x:f>
      </x:c>
      <x:c r="E381" s="15"/>
      <x:c r="F381" s="18"/>
      <x:c r="G381" s="19"/>
      <x:c r="H381" s="20" t="str">
        <x:f>IF(COUNT(F381:G381)&lt;2,"",F381*G381)</x:f>
      </x:c>
      <x:c r="I381" s="15"/>
      <x:c r="J381" s="15"/>
      <x:c r="K381" s="15"/>
      <x:c r="L381" s="15"/>
      <x:c r="M381" s="17" t="str">
        <x:f>IF(COUNTA(A381:C381,E381:G381,I381:L381)=0,"",IF(OR(A381="",B381="",C381="",E381="",I381="",H381=""),"Missing input",IF(COUNTIF($A$8:$A$507,A381)&gt;1,"Duplicate entry ID",IF(D381="Unallocated","Check task ID","Ready"))))</x:f>
      </x:c>
    </x:row>
    <x:row r="382" ht="24" customHeight="1">
      <x:c r="A382" s="15"/>
      <x:c r="B382" s="21"/>
      <x:c r="C382" s="15"/>
      <x:c r="D382" s="17" t="str">
        <x:f>IF(C382="","",IF(COUNTIF(Tasks!$A$8:$A$157,C382)=1,INDEX(Tasks!$B$8:$B$157,MATCH(C382,Tasks!$A$8:$A$157,0)),"Unallocated"))</x:f>
      </x:c>
      <x:c r="E382" s="15"/>
      <x:c r="F382" s="18"/>
      <x:c r="G382" s="19"/>
      <x:c r="H382" s="20" t="str">
        <x:f>IF(COUNT(F382:G382)&lt;2,"",F382*G382)</x:f>
      </x:c>
      <x:c r="I382" s="15"/>
      <x:c r="J382" s="15"/>
      <x:c r="K382" s="15"/>
      <x:c r="L382" s="15"/>
      <x:c r="M382" s="17" t="str">
        <x:f>IF(COUNTA(A382:C382,E382:G382,I382:L382)=0,"",IF(OR(A382="",B382="",C382="",E382="",I382="",H382=""),"Missing input",IF(COUNTIF($A$8:$A$507,A382)&gt;1,"Duplicate entry ID",IF(D382="Unallocated","Check task ID","Ready"))))</x:f>
      </x:c>
    </x:row>
    <x:row r="383" ht="24" customHeight="1">
      <x:c r="A383" s="15"/>
      <x:c r="B383" s="21"/>
      <x:c r="C383" s="15"/>
      <x:c r="D383" s="17" t="str">
        <x:f>IF(C383="","",IF(COUNTIF(Tasks!$A$8:$A$157,C383)=1,INDEX(Tasks!$B$8:$B$157,MATCH(C383,Tasks!$A$8:$A$157,0)),"Unallocated"))</x:f>
      </x:c>
      <x:c r="E383" s="15"/>
      <x:c r="F383" s="18"/>
      <x:c r="G383" s="19"/>
      <x:c r="H383" s="20" t="str">
        <x:f>IF(COUNT(F383:G383)&lt;2,"",F383*G383)</x:f>
      </x:c>
      <x:c r="I383" s="15"/>
      <x:c r="J383" s="15"/>
      <x:c r="K383" s="15"/>
      <x:c r="L383" s="15"/>
      <x:c r="M383" s="17" t="str">
        <x:f>IF(COUNTA(A383:C383,E383:G383,I383:L383)=0,"",IF(OR(A383="",B383="",C383="",E383="",I383="",H383=""),"Missing input",IF(COUNTIF($A$8:$A$507,A383)&gt;1,"Duplicate entry ID",IF(D383="Unallocated","Check task ID","Ready"))))</x:f>
      </x:c>
    </x:row>
    <x:row r="384" ht="24" customHeight="1">
      <x:c r="A384" s="15"/>
      <x:c r="B384" s="21"/>
      <x:c r="C384" s="15"/>
      <x:c r="D384" s="17" t="str">
        <x:f>IF(C384="","",IF(COUNTIF(Tasks!$A$8:$A$157,C384)=1,INDEX(Tasks!$B$8:$B$157,MATCH(C384,Tasks!$A$8:$A$157,0)),"Unallocated"))</x:f>
      </x:c>
      <x:c r="E384" s="15"/>
      <x:c r="F384" s="18"/>
      <x:c r="G384" s="19"/>
      <x:c r="H384" s="20" t="str">
        <x:f>IF(COUNT(F384:G384)&lt;2,"",F384*G384)</x:f>
      </x:c>
      <x:c r="I384" s="15"/>
      <x:c r="J384" s="15"/>
      <x:c r="K384" s="15"/>
      <x:c r="L384" s="15"/>
      <x:c r="M384" s="17" t="str">
        <x:f>IF(COUNTA(A384:C384,E384:G384,I384:L384)=0,"",IF(OR(A384="",B384="",C384="",E384="",I384="",H384=""),"Missing input",IF(COUNTIF($A$8:$A$507,A384)&gt;1,"Duplicate entry ID",IF(D384="Unallocated","Check task ID","Ready"))))</x:f>
      </x:c>
    </x:row>
    <x:row r="385" ht="24" customHeight="1">
      <x:c r="A385" s="15"/>
      <x:c r="B385" s="21"/>
      <x:c r="C385" s="15"/>
      <x:c r="D385" s="17" t="str">
        <x:f>IF(C385="","",IF(COUNTIF(Tasks!$A$8:$A$157,C385)=1,INDEX(Tasks!$B$8:$B$157,MATCH(C385,Tasks!$A$8:$A$157,0)),"Unallocated"))</x:f>
      </x:c>
      <x:c r="E385" s="15"/>
      <x:c r="F385" s="18"/>
      <x:c r="G385" s="19"/>
      <x:c r="H385" s="20" t="str">
        <x:f>IF(COUNT(F385:G385)&lt;2,"",F385*G385)</x:f>
      </x:c>
      <x:c r="I385" s="15"/>
      <x:c r="J385" s="15"/>
      <x:c r="K385" s="15"/>
      <x:c r="L385" s="15"/>
      <x:c r="M385" s="17" t="str">
        <x:f>IF(COUNTA(A385:C385,E385:G385,I385:L385)=0,"",IF(OR(A385="",B385="",C385="",E385="",I385="",H385=""),"Missing input",IF(COUNTIF($A$8:$A$507,A385)&gt;1,"Duplicate entry ID",IF(D385="Unallocated","Check task ID","Ready"))))</x:f>
      </x:c>
    </x:row>
    <x:row r="386" ht="24" customHeight="1">
      <x:c r="A386" s="15"/>
      <x:c r="B386" s="21"/>
      <x:c r="C386" s="15"/>
      <x:c r="D386" s="17" t="str">
        <x:f>IF(C386="","",IF(COUNTIF(Tasks!$A$8:$A$157,C386)=1,INDEX(Tasks!$B$8:$B$157,MATCH(C386,Tasks!$A$8:$A$157,0)),"Unallocated"))</x:f>
      </x:c>
      <x:c r="E386" s="15"/>
      <x:c r="F386" s="18"/>
      <x:c r="G386" s="19"/>
      <x:c r="H386" s="20" t="str">
        <x:f>IF(COUNT(F386:G386)&lt;2,"",F386*G386)</x:f>
      </x:c>
      <x:c r="I386" s="15"/>
      <x:c r="J386" s="15"/>
      <x:c r="K386" s="15"/>
      <x:c r="L386" s="15"/>
      <x:c r="M386" s="17" t="str">
        <x:f>IF(COUNTA(A386:C386,E386:G386,I386:L386)=0,"",IF(OR(A386="",B386="",C386="",E386="",I386="",H386=""),"Missing input",IF(COUNTIF($A$8:$A$507,A386)&gt;1,"Duplicate entry ID",IF(D386="Unallocated","Check task ID","Ready"))))</x:f>
      </x:c>
    </x:row>
    <x:row r="387" ht="24" customHeight="1">
      <x:c r="A387" s="15"/>
      <x:c r="B387" s="21"/>
      <x:c r="C387" s="15"/>
      <x:c r="D387" s="17" t="str">
        <x:f>IF(C387="","",IF(COUNTIF(Tasks!$A$8:$A$157,C387)=1,INDEX(Tasks!$B$8:$B$157,MATCH(C387,Tasks!$A$8:$A$157,0)),"Unallocated"))</x:f>
      </x:c>
      <x:c r="E387" s="15"/>
      <x:c r="F387" s="18"/>
      <x:c r="G387" s="19"/>
      <x:c r="H387" s="20" t="str">
        <x:f>IF(COUNT(F387:G387)&lt;2,"",F387*G387)</x:f>
      </x:c>
      <x:c r="I387" s="15"/>
      <x:c r="J387" s="15"/>
      <x:c r="K387" s="15"/>
      <x:c r="L387" s="15"/>
      <x:c r="M387" s="17" t="str">
        <x:f>IF(COUNTA(A387:C387,E387:G387,I387:L387)=0,"",IF(OR(A387="",B387="",C387="",E387="",I387="",H387=""),"Missing input",IF(COUNTIF($A$8:$A$507,A387)&gt;1,"Duplicate entry ID",IF(D387="Unallocated","Check task ID","Ready"))))</x:f>
      </x:c>
    </x:row>
    <x:row r="388" ht="24" customHeight="1">
      <x:c r="A388" s="15"/>
      <x:c r="B388" s="21"/>
      <x:c r="C388" s="15"/>
      <x:c r="D388" s="17" t="str">
        <x:f>IF(C388="","",IF(COUNTIF(Tasks!$A$8:$A$157,C388)=1,INDEX(Tasks!$B$8:$B$157,MATCH(C388,Tasks!$A$8:$A$157,0)),"Unallocated"))</x:f>
      </x:c>
      <x:c r="E388" s="15"/>
      <x:c r="F388" s="18"/>
      <x:c r="G388" s="19"/>
      <x:c r="H388" s="20" t="str">
        <x:f>IF(COUNT(F388:G388)&lt;2,"",F388*G388)</x:f>
      </x:c>
      <x:c r="I388" s="15"/>
      <x:c r="J388" s="15"/>
      <x:c r="K388" s="15"/>
      <x:c r="L388" s="15"/>
      <x:c r="M388" s="17" t="str">
        <x:f>IF(COUNTA(A388:C388,E388:G388,I388:L388)=0,"",IF(OR(A388="",B388="",C388="",E388="",I388="",H388=""),"Missing input",IF(COUNTIF($A$8:$A$507,A388)&gt;1,"Duplicate entry ID",IF(D388="Unallocated","Check task ID","Ready"))))</x:f>
      </x:c>
    </x:row>
    <x:row r="389" ht="24" customHeight="1">
      <x:c r="A389" s="15"/>
      <x:c r="B389" s="21"/>
      <x:c r="C389" s="15"/>
      <x:c r="D389" s="17" t="str">
        <x:f>IF(C389="","",IF(COUNTIF(Tasks!$A$8:$A$157,C389)=1,INDEX(Tasks!$B$8:$B$157,MATCH(C389,Tasks!$A$8:$A$157,0)),"Unallocated"))</x:f>
      </x:c>
      <x:c r="E389" s="15"/>
      <x:c r="F389" s="18"/>
      <x:c r="G389" s="19"/>
      <x:c r="H389" s="20" t="str">
        <x:f>IF(COUNT(F389:G389)&lt;2,"",F389*G389)</x:f>
      </x:c>
      <x:c r="I389" s="15"/>
      <x:c r="J389" s="15"/>
      <x:c r="K389" s="15"/>
      <x:c r="L389" s="15"/>
      <x:c r="M389" s="17" t="str">
        <x:f>IF(COUNTA(A389:C389,E389:G389,I389:L389)=0,"",IF(OR(A389="",B389="",C389="",E389="",I389="",H389=""),"Missing input",IF(COUNTIF($A$8:$A$507,A389)&gt;1,"Duplicate entry ID",IF(D389="Unallocated","Check task ID","Ready"))))</x:f>
      </x:c>
    </x:row>
    <x:row r="390" ht="24" customHeight="1">
      <x:c r="A390" s="15"/>
      <x:c r="B390" s="21"/>
      <x:c r="C390" s="15"/>
      <x:c r="D390" s="17" t="str">
        <x:f>IF(C390="","",IF(COUNTIF(Tasks!$A$8:$A$157,C390)=1,INDEX(Tasks!$B$8:$B$157,MATCH(C390,Tasks!$A$8:$A$157,0)),"Unallocated"))</x:f>
      </x:c>
      <x:c r="E390" s="15"/>
      <x:c r="F390" s="18"/>
      <x:c r="G390" s="19"/>
      <x:c r="H390" s="20" t="str">
        <x:f>IF(COUNT(F390:G390)&lt;2,"",F390*G390)</x:f>
      </x:c>
      <x:c r="I390" s="15"/>
      <x:c r="J390" s="15"/>
      <x:c r="K390" s="15"/>
      <x:c r="L390" s="15"/>
      <x:c r="M390" s="17" t="str">
        <x:f>IF(COUNTA(A390:C390,E390:G390,I390:L390)=0,"",IF(OR(A390="",B390="",C390="",E390="",I390="",H390=""),"Missing input",IF(COUNTIF($A$8:$A$507,A390)&gt;1,"Duplicate entry ID",IF(D390="Unallocated","Check task ID","Ready"))))</x:f>
      </x:c>
    </x:row>
    <x:row r="391" ht="24" customHeight="1">
      <x:c r="A391" s="15"/>
      <x:c r="B391" s="21"/>
      <x:c r="C391" s="15"/>
      <x:c r="D391" s="17" t="str">
        <x:f>IF(C391="","",IF(COUNTIF(Tasks!$A$8:$A$157,C391)=1,INDEX(Tasks!$B$8:$B$157,MATCH(C391,Tasks!$A$8:$A$157,0)),"Unallocated"))</x:f>
      </x:c>
      <x:c r="E391" s="15"/>
      <x:c r="F391" s="18"/>
      <x:c r="G391" s="19"/>
      <x:c r="H391" s="20" t="str">
        <x:f>IF(COUNT(F391:G391)&lt;2,"",F391*G391)</x:f>
      </x:c>
      <x:c r="I391" s="15"/>
      <x:c r="J391" s="15"/>
      <x:c r="K391" s="15"/>
      <x:c r="L391" s="15"/>
      <x:c r="M391" s="17" t="str">
        <x:f>IF(COUNTA(A391:C391,E391:G391,I391:L391)=0,"",IF(OR(A391="",B391="",C391="",E391="",I391="",H391=""),"Missing input",IF(COUNTIF($A$8:$A$507,A391)&gt;1,"Duplicate entry ID",IF(D391="Unallocated","Check task ID","Ready"))))</x:f>
      </x:c>
    </x:row>
    <x:row r="392" ht="24" customHeight="1">
      <x:c r="A392" s="15"/>
      <x:c r="B392" s="21"/>
      <x:c r="C392" s="15"/>
      <x:c r="D392" s="17" t="str">
        <x:f>IF(C392="","",IF(COUNTIF(Tasks!$A$8:$A$157,C392)=1,INDEX(Tasks!$B$8:$B$157,MATCH(C392,Tasks!$A$8:$A$157,0)),"Unallocated"))</x:f>
      </x:c>
      <x:c r="E392" s="15"/>
      <x:c r="F392" s="18"/>
      <x:c r="G392" s="19"/>
      <x:c r="H392" s="20" t="str">
        <x:f>IF(COUNT(F392:G392)&lt;2,"",F392*G392)</x:f>
      </x:c>
      <x:c r="I392" s="15"/>
      <x:c r="J392" s="15"/>
      <x:c r="K392" s="15"/>
      <x:c r="L392" s="15"/>
      <x:c r="M392" s="17" t="str">
        <x:f>IF(COUNTA(A392:C392,E392:G392,I392:L392)=0,"",IF(OR(A392="",B392="",C392="",E392="",I392="",H392=""),"Missing input",IF(COUNTIF($A$8:$A$507,A392)&gt;1,"Duplicate entry ID",IF(D392="Unallocated","Check task ID","Ready"))))</x:f>
      </x:c>
    </x:row>
    <x:row r="393" ht="24" customHeight="1">
      <x:c r="A393" s="15"/>
      <x:c r="B393" s="21"/>
      <x:c r="C393" s="15"/>
      <x:c r="D393" s="17" t="str">
        <x:f>IF(C393="","",IF(COUNTIF(Tasks!$A$8:$A$157,C393)=1,INDEX(Tasks!$B$8:$B$157,MATCH(C393,Tasks!$A$8:$A$157,0)),"Unallocated"))</x:f>
      </x:c>
      <x:c r="E393" s="15"/>
      <x:c r="F393" s="18"/>
      <x:c r="G393" s="19"/>
      <x:c r="H393" s="20" t="str">
        <x:f>IF(COUNT(F393:G393)&lt;2,"",F393*G393)</x:f>
      </x:c>
      <x:c r="I393" s="15"/>
      <x:c r="J393" s="15"/>
      <x:c r="K393" s="15"/>
      <x:c r="L393" s="15"/>
      <x:c r="M393" s="17" t="str">
        <x:f>IF(COUNTA(A393:C393,E393:G393,I393:L393)=0,"",IF(OR(A393="",B393="",C393="",E393="",I393="",H393=""),"Missing input",IF(COUNTIF($A$8:$A$507,A393)&gt;1,"Duplicate entry ID",IF(D393="Unallocated","Check task ID","Ready"))))</x:f>
      </x:c>
    </x:row>
    <x:row r="394" ht="24" customHeight="1">
      <x:c r="A394" s="15"/>
      <x:c r="B394" s="21"/>
      <x:c r="C394" s="15"/>
      <x:c r="D394" s="17" t="str">
        <x:f>IF(C394="","",IF(COUNTIF(Tasks!$A$8:$A$157,C394)=1,INDEX(Tasks!$B$8:$B$157,MATCH(C394,Tasks!$A$8:$A$157,0)),"Unallocated"))</x:f>
      </x:c>
      <x:c r="E394" s="15"/>
      <x:c r="F394" s="18"/>
      <x:c r="G394" s="19"/>
      <x:c r="H394" s="20" t="str">
        <x:f>IF(COUNT(F394:G394)&lt;2,"",F394*G394)</x:f>
      </x:c>
      <x:c r="I394" s="15"/>
      <x:c r="J394" s="15"/>
      <x:c r="K394" s="15"/>
      <x:c r="L394" s="15"/>
      <x:c r="M394" s="17" t="str">
        <x:f>IF(COUNTA(A394:C394,E394:G394,I394:L394)=0,"",IF(OR(A394="",B394="",C394="",E394="",I394="",H394=""),"Missing input",IF(COUNTIF($A$8:$A$507,A394)&gt;1,"Duplicate entry ID",IF(D394="Unallocated","Check task ID","Ready"))))</x:f>
      </x:c>
    </x:row>
    <x:row r="395" ht="24" customHeight="1">
      <x:c r="A395" s="15"/>
      <x:c r="B395" s="21"/>
      <x:c r="C395" s="15"/>
      <x:c r="D395" s="17" t="str">
        <x:f>IF(C395="","",IF(COUNTIF(Tasks!$A$8:$A$157,C395)=1,INDEX(Tasks!$B$8:$B$157,MATCH(C395,Tasks!$A$8:$A$157,0)),"Unallocated"))</x:f>
      </x:c>
      <x:c r="E395" s="15"/>
      <x:c r="F395" s="18"/>
      <x:c r="G395" s="19"/>
      <x:c r="H395" s="20" t="str">
        <x:f>IF(COUNT(F395:G395)&lt;2,"",F395*G395)</x:f>
      </x:c>
      <x:c r="I395" s="15"/>
      <x:c r="J395" s="15"/>
      <x:c r="K395" s="15"/>
      <x:c r="L395" s="15"/>
      <x:c r="M395" s="17" t="str">
        <x:f>IF(COUNTA(A395:C395,E395:G395,I395:L395)=0,"",IF(OR(A395="",B395="",C395="",E395="",I395="",H395=""),"Missing input",IF(COUNTIF($A$8:$A$507,A395)&gt;1,"Duplicate entry ID",IF(D395="Unallocated","Check task ID","Ready"))))</x:f>
      </x:c>
    </x:row>
    <x:row r="396" ht="24" customHeight="1">
      <x:c r="A396" s="15"/>
      <x:c r="B396" s="21"/>
      <x:c r="C396" s="15"/>
      <x:c r="D396" s="17" t="str">
        <x:f>IF(C396="","",IF(COUNTIF(Tasks!$A$8:$A$157,C396)=1,INDEX(Tasks!$B$8:$B$157,MATCH(C396,Tasks!$A$8:$A$157,0)),"Unallocated"))</x:f>
      </x:c>
      <x:c r="E396" s="15"/>
      <x:c r="F396" s="18"/>
      <x:c r="G396" s="19"/>
      <x:c r="H396" s="20" t="str">
        <x:f>IF(COUNT(F396:G396)&lt;2,"",F396*G396)</x:f>
      </x:c>
      <x:c r="I396" s="15"/>
      <x:c r="J396" s="15"/>
      <x:c r="K396" s="15"/>
      <x:c r="L396" s="15"/>
      <x:c r="M396" s="17" t="str">
        <x:f>IF(COUNTA(A396:C396,E396:G396,I396:L396)=0,"",IF(OR(A396="",B396="",C396="",E396="",I396="",H396=""),"Missing input",IF(COUNTIF($A$8:$A$507,A396)&gt;1,"Duplicate entry ID",IF(D396="Unallocated","Check task ID","Ready"))))</x:f>
      </x:c>
    </x:row>
    <x:row r="397" ht="24" customHeight="1">
      <x:c r="A397" s="15"/>
      <x:c r="B397" s="21"/>
      <x:c r="C397" s="15"/>
      <x:c r="D397" s="17" t="str">
        <x:f>IF(C397="","",IF(COUNTIF(Tasks!$A$8:$A$157,C397)=1,INDEX(Tasks!$B$8:$B$157,MATCH(C397,Tasks!$A$8:$A$157,0)),"Unallocated"))</x:f>
      </x:c>
      <x:c r="E397" s="15"/>
      <x:c r="F397" s="18"/>
      <x:c r="G397" s="19"/>
      <x:c r="H397" s="20" t="str">
        <x:f>IF(COUNT(F397:G397)&lt;2,"",F397*G397)</x:f>
      </x:c>
      <x:c r="I397" s="15"/>
      <x:c r="J397" s="15"/>
      <x:c r="K397" s="15"/>
      <x:c r="L397" s="15"/>
      <x:c r="M397" s="17" t="str">
        <x:f>IF(COUNTA(A397:C397,E397:G397,I397:L397)=0,"",IF(OR(A397="",B397="",C397="",E397="",I397="",H397=""),"Missing input",IF(COUNTIF($A$8:$A$507,A397)&gt;1,"Duplicate entry ID",IF(D397="Unallocated","Check task ID","Ready"))))</x:f>
      </x:c>
    </x:row>
    <x:row r="398" ht="24" customHeight="1">
      <x:c r="A398" s="15"/>
      <x:c r="B398" s="21"/>
      <x:c r="C398" s="15"/>
      <x:c r="D398" s="17" t="str">
        <x:f>IF(C398="","",IF(COUNTIF(Tasks!$A$8:$A$157,C398)=1,INDEX(Tasks!$B$8:$B$157,MATCH(C398,Tasks!$A$8:$A$157,0)),"Unallocated"))</x:f>
      </x:c>
      <x:c r="E398" s="15"/>
      <x:c r="F398" s="18"/>
      <x:c r="G398" s="19"/>
      <x:c r="H398" s="20" t="str">
        <x:f>IF(COUNT(F398:G398)&lt;2,"",F398*G398)</x:f>
      </x:c>
      <x:c r="I398" s="15"/>
      <x:c r="J398" s="15"/>
      <x:c r="K398" s="15"/>
      <x:c r="L398" s="15"/>
      <x:c r="M398" s="17" t="str">
        <x:f>IF(COUNTA(A398:C398,E398:G398,I398:L398)=0,"",IF(OR(A398="",B398="",C398="",E398="",I398="",H398=""),"Missing input",IF(COUNTIF($A$8:$A$507,A398)&gt;1,"Duplicate entry ID",IF(D398="Unallocated","Check task ID","Ready"))))</x:f>
      </x:c>
    </x:row>
    <x:row r="399" ht="24" customHeight="1">
      <x:c r="A399" s="15"/>
      <x:c r="B399" s="21"/>
      <x:c r="C399" s="15"/>
      <x:c r="D399" s="17" t="str">
        <x:f>IF(C399="","",IF(COUNTIF(Tasks!$A$8:$A$157,C399)=1,INDEX(Tasks!$B$8:$B$157,MATCH(C399,Tasks!$A$8:$A$157,0)),"Unallocated"))</x:f>
      </x:c>
      <x:c r="E399" s="15"/>
      <x:c r="F399" s="18"/>
      <x:c r="G399" s="19"/>
      <x:c r="H399" s="20" t="str">
        <x:f>IF(COUNT(F399:G399)&lt;2,"",F399*G399)</x:f>
      </x:c>
      <x:c r="I399" s="15"/>
      <x:c r="J399" s="15"/>
      <x:c r="K399" s="15"/>
      <x:c r="L399" s="15"/>
      <x:c r="M399" s="17" t="str">
        <x:f>IF(COUNTA(A399:C399,E399:G399,I399:L399)=0,"",IF(OR(A399="",B399="",C399="",E399="",I399="",H399=""),"Missing input",IF(COUNTIF($A$8:$A$507,A399)&gt;1,"Duplicate entry ID",IF(D399="Unallocated","Check task ID","Ready"))))</x:f>
      </x:c>
    </x:row>
    <x:row r="400" ht="24" customHeight="1">
      <x:c r="A400" s="15"/>
      <x:c r="B400" s="21"/>
      <x:c r="C400" s="15"/>
      <x:c r="D400" s="17" t="str">
        <x:f>IF(C400="","",IF(COUNTIF(Tasks!$A$8:$A$157,C400)=1,INDEX(Tasks!$B$8:$B$157,MATCH(C400,Tasks!$A$8:$A$157,0)),"Unallocated"))</x:f>
      </x:c>
      <x:c r="E400" s="15"/>
      <x:c r="F400" s="18"/>
      <x:c r="G400" s="19"/>
      <x:c r="H400" s="20" t="str">
        <x:f>IF(COUNT(F400:G400)&lt;2,"",F400*G400)</x:f>
      </x:c>
      <x:c r="I400" s="15"/>
      <x:c r="J400" s="15"/>
      <x:c r="K400" s="15"/>
      <x:c r="L400" s="15"/>
      <x:c r="M400" s="17" t="str">
        <x:f>IF(COUNTA(A400:C400,E400:G400,I400:L400)=0,"",IF(OR(A400="",B400="",C400="",E400="",I400="",H400=""),"Missing input",IF(COUNTIF($A$8:$A$507,A400)&gt;1,"Duplicate entry ID",IF(D400="Unallocated","Check task ID","Ready"))))</x:f>
      </x:c>
    </x:row>
    <x:row r="401" ht="24" customHeight="1">
      <x:c r="A401" s="15"/>
      <x:c r="B401" s="21"/>
      <x:c r="C401" s="15"/>
      <x:c r="D401" s="17" t="str">
        <x:f>IF(C401="","",IF(COUNTIF(Tasks!$A$8:$A$157,C401)=1,INDEX(Tasks!$B$8:$B$157,MATCH(C401,Tasks!$A$8:$A$157,0)),"Unallocated"))</x:f>
      </x:c>
      <x:c r="E401" s="15"/>
      <x:c r="F401" s="18"/>
      <x:c r="G401" s="19"/>
      <x:c r="H401" s="20" t="str">
        <x:f>IF(COUNT(F401:G401)&lt;2,"",F401*G401)</x:f>
      </x:c>
      <x:c r="I401" s="15"/>
      <x:c r="J401" s="15"/>
      <x:c r="K401" s="15"/>
      <x:c r="L401" s="15"/>
      <x:c r="M401" s="17" t="str">
        <x:f>IF(COUNTA(A401:C401,E401:G401,I401:L401)=0,"",IF(OR(A401="",B401="",C401="",E401="",I401="",H401=""),"Missing input",IF(COUNTIF($A$8:$A$507,A401)&gt;1,"Duplicate entry ID",IF(D401="Unallocated","Check task ID","Ready"))))</x:f>
      </x:c>
    </x:row>
    <x:row r="402" ht="24" customHeight="1">
      <x:c r="A402" s="15"/>
      <x:c r="B402" s="21"/>
      <x:c r="C402" s="15"/>
      <x:c r="D402" s="17" t="str">
        <x:f>IF(C402="","",IF(COUNTIF(Tasks!$A$8:$A$157,C402)=1,INDEX(Tasks!$B$8:$B$157,MATCH(C402,Tasks!$A$8:$A$157,0)),"Unallocated"))</x:f>
      </x:c>
      <x:c r="E402" s="15"/>
      <x:c r="F402" s="18"/>
      <x:c r="G402" s="19"/>
      <x:c r="H402" s="20" t="str">
        <x:f>IF(COUNT(F402:G402)&lt;2,"",F402*G402)</x:f>
      </x:c>
      <x:c r="I402" s="15"/>
      <x:c r="J402" s="15"/>
      <x:c r="K402" s="15"/>
      <x:c r="L402" s="15"/>
      <x:c r="M402" s="17" t="str">
        <x:f>IF(COUNTA(A402:C402,E402:G402,I402:L402)=0,"",IF(OR(A402="",B402="",C402="",E402="",I402="",H402=""),"Missing input",IF(COUNTIF($A$8:$A$507,A402)&gt;1,"Duplicate entry ID",IF(D402="Unallocated","Check task ID","Ready"))))</x:f>
      </x:c>
    </x:row>
    <x:row r="403" ht="24" customHeight="1">
      <x:c r="A403" s="15"/>
      <x:c r="B403" s="21"/>
      <x:c r="C403" s="15"/>
      <x:c r="D403" s="17" t="str">
        <x:f>IF(C403="","",IF(COUNTIF(Tasks!$A$8:$A$157,C403)=1,INDEX(Tasks!$B$8:$B$157,MATCH(C403,Tasks!$A$8:$A$157,0)),"Unallocated"))</x:f>
      </x:c>
      <x:c r="E403" s="15"/>
      <x:c r="F403" s="18"/>
      <x:c r="G403" s="19"/>
      <x:c r="H403" s="20" t="str">
        <x:f>IF(COUNT(F403:G403)&lt;2,"",F403*G403)</x:f>
      </x:c>
      <x:c r="I403" s="15"/>
      <x:c r="J403" s="15"/>
      <x:c r="K403" s="15"/>
      <x:c r="L403" s="15"/>
      <x:c r="M403" s="17" t="str">
        <x:f>IF(COUNTA(A403:C403,E403:G403,I403:L403)=0,"",IF(OR(A403="",B403="",C403="",E403="",I403="",H403=""),"Missing input",IF(COUNTIF($A$8:$A$507,A403)&gt;1,"Duplicate entry ID",IF(D403="Unallocated","Check task ID","Ready"))))</x:f>
      </x:c>
    </x:row>
    <x:row r="404" ht="24" customHeight="1">
      <x:c r="A404" s="15"/>
      <x:c r="B404" s="21"/>
      <x:c r="C404" s="15"/>
      <x:c r="D404" s="17" t="str">
        <x:f>IF(C404="","",IF(COUNTIF(Tasks!$A$8:$A$157,C404)=1,INDEX(Tasks!$B$8:$B$157,MATCH(C404,Tasks!$A$8:$A$157,0)),"Unallocated"))</x:f>
      </x:c>
      <x:c r="E404" s="15"/>
      <x:c r="F404" s="18"/>
      <x:c r="G404" s="19"/>
      <x:c r="H404" s="20" t="str">
        <x:f>IF(COUNT(F404:G404)&lt;2,"",F404*G404)</x:f>
      </x:c>
      <x:c r="I404" s="15"/>
      <x:c r="J404" s="15"/>
      <x:c r="K404" s="15"/>
      <x:c r="L404" s="15"/>
      <x:c r="M404" s="17" t="str">
        <x:f>IF(COUNTA(A404:C404,E404:G404,I404:L404)=0,"",IF(OR(A404="",B404="",C404="",E404="",I404="",H404=""),"Missing input",IF(COUNTIF($A$8:$A$507,A404)&gt;1,"Duplicate entry ID",IF(D404="Unallocated","Check task ID","Ready"))))</x:f>
      </x:c>
    </x:row>
    <x:row r="405" ht="24" customHeight="1">
      <x:c r="A405" s="15"/>
      <x:c r="B405" s="21"/>
      <x:c r="C405" s="15"/>
      <x:c r="D405" s="17" t="str">
        <x:f>IF(C405="","",IF(COUNTIF(Tasks!$A$8:$A$157,C405)=1,INDEX(Tasks!$B$8:$B$157,MATCH(C405,Tasks!$A$8:$A$157,0)),"Unallocated"))</x:f>
      </x:c>
      <x:c r="E405" s="15"/>
      <x:c r="F405" s="18"/>
      <x:c r="G405" s="19"/>
      <x:c r="H405" s="20" t="str">
        <x:f>IF(COUNT(F405:G405)&lt;2,"",F405*G405)</x:f>
      </x:c>
      <x:c r="I405" s="15"/>
      <x:c r="J405" s="15"/>
      <x:c r="K405" s="15"/>
      <x:c r="L405" s="15"/>
      <x:c r="M405" s="17" t="str">
        <x:f>IF(COUNTA(A405:C405,E405:G405,I405:L405)=0,"",IF(OR(A405="",B405="",C405="",E405="",I405="",H405=""),"Missing input",IF(COUNTIF($A$8:$A$507,A405)&gt;1,"Duplicate entry ID",IF(D405="Unallocated","Check task ID","Ready"))))</x:f>
      </x:c>
    </x:row>
    <x:row r="406" ht="24" customHeight="1">
      <x:c r="A406" s="15"/>
      <x:c r="B406" s="21"/>
      <x:c r="C406" s="15"/>
      <x:c r="D406" s="17" t="str">
        <x:f>IF(C406="","",IF(COUNTIF(Tasks!$A$8:$A$157,C406)=1,INDEX(Tasks!$B$8:$B$157,MATCH(C406,Tasks!$A$8:$A$157,0)),"Unallocated"))</x:f>
      </x:c>
      <x:c r="E406" s="15"/>
      <x:c r="F406" s="18"/>
      <x:c r="G406" s="19"/>
      <x:c r="H406" s="20" t="str">
        <x:f>IF(COUNT(F406:G406)&lt;2,"",F406*G406)</x:f>
      </x:c>
      <x:c r="I406" s="15"/>
      <x:c r="J406" s="15"/>
      <x:c r="K406" s="15"/>
      <x:c r="L406" s="15"/>
      <x:c r="M406" s="17" t="str">
        <x:f>IF(COUNTA(A406:C406,E406:G406,I406:L406)=0,"",IF(OR(A406="",B406="",C406="",E406="",I406="",H406=""),"Missing input",IF(COUNTIF($A$8:$A$507,A406)&gt;1,"Duplicate entry ID",IF(D406="Unallocated","Check task ID","Ready"))))</x:f>
      </x:c>
    </x:row>
    <x:row r="407" ht="24" customHeight="1">
      <x:c r="A407" s="15"/>
      <x:c r="B407" s="21"/>
      <x:c r="C407" s="15"/>
      <x:c r="D407" s="17" t="str">
        <x:f>IF(C407="","",IF(COUNTIF(Tasks!$A$8:$A$157,C407)=1,INDEX(Tasks!$B$8:$B$157,MATCH(C407,Tasks!$A$8:$A$157,0)),"Unallocated"))</x:f>
      </x:c>
      <x:c r="E407" s="15"/>
      <x:c r="F407" s="18"/>
      <x:c r="G407" s="19"/>
      <x:c r="H407" s="20" t="str">
        <x:f>IF(COUNT(F407:G407)&lt;2,"",F407*G407)</x:f>
      </x:c>
      <x:c r="I407" s="15"/>
      <x:c r="J407" s="15"/>
      <x:c r="K407" s="15"/>
      <x:c r="L407" s="15"/>
      <x:c r="M407" s="17" t="str">
        <x:f>IF(COUNTA(A407:C407,E407:G407,I407:L407)=0,"",IF(OR(A407="",B407="",C407="",E407="",I407="",H407=""),"Missing input",IF(COUNTIF($A$8:$A$507,A407)&gt;1,"Duplicate entry ID",IF(D407="Unallocated","Check task ID","Ready"))))</x:f>
      </x:c>
    </x:row>
    <x:row r="408" ht="24" customHeight="1">
      <x:c r="A408" s="15"/>
      <x:c r="B408" s="21"/>
      <x:c r="C408" s="15"/>
      <x:c r="D408" s="17" t="str">
        <x:f>IF(C408="","",IF(COUNTIF(Tasks!$A$8:$A$157,C408)=1,INDEX(Tasks!$B$8:$B$157,MATCH(C408,Tasks!$A$8:$A$157,0)),"Unallocated"))</x:f>
      </x:c>
      <x:c r="E408" s="15"/>
      <x:c r="F408" s="18"/>
      <x:c r="G408" s="19"/>
      <x:c r="H408" s="20" t="str">
        <x:f>IF(COUNT(F408:G408)&lt;2,"",F408*G408)</x:f>
      </x:c>
      <x:c r="I408" s="15"/>
      <x:c r="J408" s="15"/>
      <x:c r="K408" s="15"/>
      <x:c r="L408" s="15"/>
      <x:c r="M408" s="17" t="str">
        <x:f>IF(COUNTA(A408:C408,E408:G408,I408:L408)=0,"",IF(OR(A408="",B408="",C408="",E408="",I408="",H408=""),"Missing input",IF(COUNTIF($A$8:$A$507,A408)&gt;1,"Duplicate entry ID",IF(D408="Unallocated","Check task ID","Ready"))))</x:f>
      </x:c>
    </x:row>
    <x:row r="409" ht="24" customHeight="1">
      <x:c r="A409" s="15"/>
      <x:c r="B409" s="21"/>
      <x:c r="C409" s="15"/>
      <x:c r="D409" s="17" t="str">
        <x:f>IF(C409="","",IF(COUNTIF(Tasks!$A$8:$A$157,C409)=1,INDEX(Tasks!$B$8:$B$157,MATCH(C409,Tasks!$A$8:$A$157,0)),"Unallocated"))</x:f>
      </x:c>
      <x:c r="E409" s="15"/>
      <x:c r="F409" s="18"/>
      <x:c r="G409" s="19"/>
      <x:c r="H409" s="20" t="str">
        <x:f>IF(COUNT(F409:G409)&lt;2,"",F409*G409)</x:f>
      </x:c>
      <x:c r="I409" s="15"/>
      <x:c r="J409" s="15"/>
      <x:c r="K409" s="15"/>
      <x:c r="L409" s="15"/>
      <x:c r="M409" s="17" t="str">
        <x:f>IF(COUNTA(A409:C409,E409:G409,I409:L409)=0,"",IF(OR(A409="",B409="",C409="",E409="",I409="",H409=""),"Missing input",IF(COUNTIF($A$8:$A$507,A409)&gt;1,"Duplicate entry ID",IF(D409="Unallocated","Check task ID","Ready"))))</x:f>
      </x:c>
    </x:row>
    <x:row r="410" ht="24" customHeight="1">
      <x:c r="A410" s="15"/>
      <x:c r="B410" s="21"/>
      <x:c r="C410" s="15"/>
      <x:c r="D410" s="17" t="str">
        <x:f>IF(C410="","",IF(COUNTIF(Tasks!$A$8:$A$157,C410)=1,INDEX(Tasks!$B$8:$B$157,MATCH(C410,Tasks!$A$8:$A$157,0)),"Unallocated"))</x:f>
      </x:c>
      <x:c r="E410" s="15"/>
      <x:c r="F410" s="18"/>
      <x:c r="G410" s="19"/>
      <x:c r="H410" s="20" t="str">
        <x:f>IF(COUNT(F410:G410)&lt;2,"",F410*G410)</x:f>
      </x:c>
      <x:c r="I410" s="15"/>
      <x:c r="J410" s="15"/>
      <x:c r="K410" s="15"/>
      <x:c r="L410" s="15"/>
      <x:c r="M410" s="17" t="str">
        <x:f>IF(COUNTA(A410:C410,E410:G410,I410:L410)=0,"",IF(OR(A410="",B410="",C410="",E410="",I410="",H410=""),"Missing input",IF(COUNTIF($A$8:$A$507,A410)&gt;1,"Duplicate entry ID",IF(D410="Unallocated","Check task ID","Ready"))))</x:f>
      </x:c>
    </x:row>
    <x:row r="411" ht="24" customHeight="1">
      <x:c r="A411" s="15"/>
      <x:c r="B411" s="21"/>
      <x:c r="C411" s="15"/>
      <x:c r="D411" s="17" t="str">
        <x:f>IF(C411="","",IF(COUNTIF(Tasks!$A$8:$A$157,C411)=1,INDEX(Tasks!$B$8:$B$157,MATCH(C411,Tasks!$A$8:$A$157,0)),"Unallocated"))</x:f>
      </x:c>
      <x:c r="E411" s="15"/>
      <x:c r="F411" s="18"/>
      <x:c r="G411" s="19"/>
      <x:c r="H411" s="20" t="str">
        <x:f>IF(COUNT(F411:G411)&lt;2,"",F411*G411)</x:f>
      </x:c>
      <x:c r="I411" s="15"/>
      <x:c r="J411" s="15"/>
      <x:c r="K411" s="15"/>
      <x:c r="L411" s="15"/>
      <x:c r="M411" s="17" t="str">
        <x:f>IF(COUNTA(A411:C411,E411:G411,I411:L411)=0,"",IF(OR(A411="",B411="",C411="",E411="",I411="",H411=""),"Missing input",IF(COUNTIF($A$8:$A$507,A411)&gt;1,"Duplicate entry ID",IF(D411="Unallocated","Check task ID","Ready"))))</x:f>
      </x:c>
    </x:row>
    <x:row r="412" ht="24" customHeight="1">
      <x:c r="A412" s="15"/>
      <x:c r="B412" s="21"/>
      <x:c r="C412" s="15"/>
      <x:c r="D412" s="17" t="str">
        <x:f>IF(C412="","",IF(COUNTIF(Tasks!$A$8:$A$157,C412)=1,INDEX(Tasks!$B$8:$B$157,MATCH(C412,Tasks!$A$8:$A$157,0)),"Unallocated"))</x:f>
      </x:c>
      <x:c r="E412" s="15"/>
      <x:c r="F412" s="18"/>
      <x:c r="G412" s="19"/>
      <x:c r="H412" s="20" t="str">
        <x:f>IF(COUNT(F412:G412)&lt;2,"",F412*G412)</x:f>
      </x:c>
      <x:c r="I412" s="15"/>
      <x:c r="J412" s="15"/>
      <x:c r="K412" s="15"/>
      <x:c r="L412" s="15"/>
      <x:c r="M412" s="17" t="str">
        <x:f>IF(COUNTA(A412:C412,E412:G412,I412:L412)=0,"",IF(OR(A412="",B412="",C412="",E412="",I412="",H412=""),"Missing input",IF(COUNTIF($A$8:$A$507,A412)&gt;1,"Duplicate entry ID",IF(D412="Unallocated","Check task ID","Ready"))))</x:f>
      </x:c>
    </x:row>
    <x:row r="413" ht="24" customHeight="1">
      <x:c r="A413" s="15"/>
      <x:c r="B413" s="21"/>
      <x:c r="C413" s="15"/>
      <x:c r="D413" s="17" t="str">
        <x:f>IF(C413="","",IF(COUNTIF(Tasks!$A$8:$A$157,C413)=1,INDEX(Tasks!$B$8:$B$157,MATCH(C413,Tasks!$A$8:$A$157,0)),"Unallocated"))</x:f>
      </x:c>
      <x:c r="E413" s="15"/>
      <x:c r="F413" s="18"/>
      <x:c r="G413" s="19"/>
      <x:c r="H413" s="20" t="str">
        <x:f>IF(COUNT(F413:G413)&lt;2,"",F413*G413)</x:f>
      </x:c>
      <x:c r="I413" s="15"/>
      <x:c r="J413" s="15"/>
      <x:c r="K413" s="15"/>
      <x:c r="L413" s="15"/>
      <x:c r="M413" s="17" t="str">
        <x:f>IF(COUNTA(A413:C413,E413:G413,I413:L413)=0,"",IF(OR(A413="",B413="",C413="",E413="",I413="",H413=""),"Missing input",IF(COUNTIF($A$8:$A$507,A413)&gt;1,"Duplicate entry ID",IF(D413="Unallocated","Check task ID","Ready"))))</x:f>
      </x:c>
    </x:row>
    <x:row r="414" ht="24" customHeight="1">
      <x:c r="A414" s="15"/>
      <x:c r="B414" s="21"/>
      <x:c r="C414" s="15"/>
      <x:c r="D414" s="17" t="str">
        <x:f>IF(C414="","",IF(COUNTIF(Tasks!$A$8:$A$157,C414)=1,INDEX(Tasks!$B$8:$B$157,MATCH(C414,Tasks!$A$8:$A$157,0)),"Unallocated"))</x:f>
      </x:c>
      <x:c r="E414" s="15"/>
      <x:c r="F414" s="18"/>
      <x:c r="G414" s="19"/>
      <x:c r="H414" s="20" t="str">
        <x:f>IF(COUNT(F414:G414)&lt;2,"",F414*G414)</x:f>
      </x:c>
      <x:c r="I414" s="15"/>
      <x:c r="J414" s="15"/>
      <x:c r="K414" s="15"/>
      <x:c r="L414" s="15"/>
      <x:c r="M414" s="17" t="str">
        <x:f>IF(COUNTA(A414:C414,E414:G414,I414:L414)=0,"",IF(OR(A414="",B414="",C414="",E414="",I414="",H414=""),"Missing input",IF(COUNTIF($A$8:$A$507,A414)&gt;1,"Duplicate entry ID",IF(D414="Unallocated","Check task ID","Ready"))))</x:f>
      </x:c>
    </x:row>
    <x:row r="415" ht="24" customHeight="1">
      <x:c r="A415" s="15"/>
      <x:c r="B415" s="21"/>
      <x:c r="C415" s="15"/>
      <x:c r="D415" s="17" t="str">
        <x:f>IF(C415="","",IF(COUNTIF(Tasks!$A$8:$A$157,C415)=1,INDEX(Tasks!$B$8:$B$157,MATCH(C415,Tasks!$A$8:$A$157,0)),"Unallocated"))</x:f>
      </x:c>
      <x:c r="E415" s="15"/>
      <x:c r="F415" s="18"/>
      <x:c r="G415" s="19"/>
      <x:c r="H415" s="20" t="str">
        <x:f>IF(COUNT(F415:G415)&lt;2,"",F415*G415)</x:f>
      </x:c>
      <x:c r="I415" s="15"/>
      <x:c r="J415" s="15"/>
      <x:c r="K415" s="15"/>
      <x:c r="L415" s="15"/>
      <x:c r="M415" s="17" t="str">
        <x:f>IF(COUNTA(A415:C415,E415:G415,I415:L415)=0,"",IF(OR(A415="",B415="",C415="",E415="",I415="",H415=""),"Missing input",IF(COUNTIF($A$8:$A$507,A415)&gt;1,"Duplicate entry ID",IF(D415="Unallocated","Check task ID","Ready"))))</x:f>
      </x:c>
    </x:row>
    <x:row r="416" ht="24" customHeight="1">
      <x:c r="A416" s="15"/>
      <x:c r="B416" s="21"/>
      <x:c r="C416" s="15"/>
      <x:c r="D416" s="17" t="str">
        <x:f>IF(C416="","",IF(COUNTIF(Tasks!$A$8:$A$157,C416)=1,INDEX(Tasks!$B$8:$B$157,MATCH(C416,Tasks!$A$8:$A$157,0)),"Unallocated"))</x:f>
      </x:c>
      <x:c r="E416" s="15"/>
      <x:c r="F416" s="18"/>
      <x:c r="G416" s="19"/>
      <x:c r="H416" s="20" t="str">
        <x:f>IF(COUNT(F416:G416)&lt;2,"",F416*G416)</x:f>
      </x:c>
      <x:c r="I416" s="15"/>
      <x:c r="J416" s="15"/>
      <x:c r="K416" s="15"/>
      <x:c r="L416" s="15"/>
      <x:c r="M416" s="17" t="str">
        <x:f>IF(COUNTA(A416:C416,E416:G416,I416:L416)=0,"",IF(OR(A416="",B416="",C416="",E416="",I416="",H416=""),"Missing input",IF(COUNTIF($A$8:$A$507,A416)&gt;1,"Duplicate entry ID",IF(D416="Unallocated","Check task ID","Ready"))))</x:f>
      </x:c>
    </x:row>
    <x:row r="417" ht="24" customHeight="1">
      <x:c r="A417" s="15"/>
      <x:c r="B417" s="21"/>
      <x:c r="C417" s="15"/>
      <x:c r="D417" s="17" t="str">
        <x:f>IF(C417="","",IF(COUNTIF(Tasks!$A$8:$A$157,C417)=1,INDEX(Tasks!$B$8:$B$157,MATCH(C417,Tasks!$A$8:$A$157,0)),"Unallocated"))</x:f>
      </x:c>
      <x:c r="E417" s="15"/>
      <x:c r="F417" s="18"/>
      <x:c r="G417" s="19"/>
      <x:c r="H417" s="20" t="str">
        <x:f>IF(COUNT(F417:G417)&lt;2,"",F417*G417)</x:f>
      </x:c>
      <x:c r="I417" s="15"/>
      <x:c r="J417" s="15"/>
      <x:c r="K417" s="15"/>
      <x:c r="L417" s="15"/>
      <x:c r="M417" s="17" t="str">
        <x:f>IF(COUNTA(A417:C417,E417:G417,I417:L417)=0,"",IF(OR(A417="",B417="",C417="",E417="",I417="",H417=""),"Missing input",IF(COUNTIF($A$8:$A$507,A417)&gt;1,"Duplicate entry ID",IF(D417="Unallocated","Check task ID","Ready"))))</x:f>
      </x:c>
    </x:row>
    <x:row r="418" ht="24" customHeight="1">
      <x:c r="A418" s="15"/>
      <x:c r="B418" s="21"/>
      <x:c r="C418" s="15"/>
      <x:c r="D418" s="17" t="str">
        <x:f>IF(C418="","",IF(COUNTIF(Tasks!$A$8:$A$157,C418)=1,INDEX(Tasks!$B$8:$B$157,MATCH(C418,Tasks!$A$8:$A$157,0)),"Unallocated"))</x:f>
      </x:c>
      <x:c r="E418" s="15"/>
      <x:c r="F418" s="18"/>
      <x:c r="G418" s="19"/>
      <x:c r="H418" s="20" t="str">
        <x:f>IF(COUNT(F418:G418)&lt;2,"",F418*G418)</x:f>
      </x:c>
      <x:c r="I418" s="15"/>
      <x:c r="J418" s="15"/>
      <x:c r="K418" s="15"/>
      <x:c r="L418" s="15"/>
      <x:c r="M418" s="17" t="str">
        <x:f>IF(COUNTA(A418:C418,E418:G418,I418:L418)=0,"",IF(OR(A418="",B418="",C418="",E418="",I418="",H418=""),"Missing input",IF(COUNTIF($A$8:$A$507,A418)&gt;1,"Duplicate entry ID",IF(D418="Unallocated","Check task ID","Ready"))))</x:f>
      </x:c>
    </x:row>
    <x:row r="419" ht="24" customHeight="1">
      <x:c r="A419" s="15"/>
      <x:c r="B419" s="21"/>
      <x:c r="C419" s="15"/>
      <x:c r="D419" s="17" t="str">
        <x:f>IF(C419="","",IF(COUNTIF(Tasks!$A$8:$A$157,C419)=1,INDEX(Tasks!$B$8:$B$157,MATCH(C419,Tasks!$A$8:$A$157,0)),"Unallocated"))</x:f>
      </x:c>
      <x:c r="E419" s="15"/>
      <x:c r="F419" s="18"/>
      <x:c r="G419" s="19"/>
      <x:c r="H419" s="20" t="str">
        <x:f>IF(COUNT(F419:G419)&lt;2,"",F419*G419)</x:f>
      </x:c>
      <x:c r="I419" s="15"/>
      <x:c r="J419" s="15"/>
      <x:c r="K419" s="15"/>
      <x:c r="L419" s="15"/>
      <x:c r="M419" s="17" t="str">
        <x:f>IF(COUNTA(A419:C419,E419:G419,I419:L419)=0,"",IF(OR(A419="",B419="",C419="",E419="",I419="",H419=""),"Missing input",IF(COUNTIF($A$8:$A$507,A419)&gt;1,"Duplicate entry ID",IF(D419="Unallocated","Check task ID","Ready"))))</x:f>
      </x:c>
    </x:row>
    <x:row r="420" ht="24" customHeight="1">
      <x:c r="A420" s="15"/>
      <x:c r="B420" s="21"/>
      <x:c r="C420" s="15"/>
      <x:c r="D420" s="17" t="str">
        <x:f>IF(C420="","",IF(COUNTIF(Tasks!$A$8:$A$157,C420)=1,INDEX(Tasks!$B$8:$B$157,MATCH(C420,Tasks!$A$8:$A$157,0)),"Unallocated"))</x:f>
      </x:c>
      <x:c r="E420" s="15"/>
      <x:c r="F420" s="18"/>
      <x:c r="G420" s="19"/>
      <x:c r="H420" s="20" t="str">
        <x:f>IF(COUNT(F420:G420)&lt;2,"",F420*G420)</x:f>
      </x:c>
      <x:c r="I420" s="15"/>
      <x:c r="J420" s="15"/>
      <x:c r="K420" s="15"/>
      <x:c r="L420" s="15"/>
      <x:c r="M420" s="17" t="str">
        <x:f>IF(COUNTA(A420:C420,E420:G420,I420:L420)=0,"",IF(OR(A420="",B420="",C420="",E420="",I420="",H420=""),"Missing input",IF(COUNTIF($A$8:$A$507,A420)&gt;1,"Duplicate entry ID",IF(D420="Unallocated","Check task ID","Ready"))))</x:f>
      </x:c>
    </x:row>
    <x:row r="421" ht="24" customHeight="1">
      <x:c r="A421" s="15"/>
      <x:c r="B421" s="21"/>
      <x:c r="C421" s="15"/>
      <x:c r="D421" s="17" t="str">
        <x:f>IF(C421="","",IF(COUNTIF(Tasks!$A$8:$A$157,C421)=1,INDEX(Tasks!$B$8:$B$157,MATCH(C421,Tasks!$A$8:$A$157,0)),"Unallocated"))</x:f>
      </x:c>
      <x:c r="E421" s="15"/>
      <x:c r="F421" s="18"/>
      <x:c r="G421" s="19"/>
      <x:c r="H421" s="20" t="str">
        <x:f>IF(COUNT(F421:G421)&lt;2,"",F421*G421)</x:f>
      </x:c>
      <x:c r="I421" s="15"/>
      <x:c r="J421" s="15"/>
      <x:c r="K421" s="15"/>
      <x:c r="L421" s="15"/>
      <x:c r="M421" s="17" t="str">
        <x:f>IF(COUNTA(A421:C421,E421:G421,I421:L421)=0,"",IF(OR(A421="",B421="",C421="",E421="",I421="",H421=""),"Missing input",IF(COUNTIF($A$8:$A$507,A421)&gt;1,"Duplicate entry ID",IF(D421="Unallocated","Check task ID","Ready"))))</x:f>
      </x:c>
    </x:row>
    <x:row r="422" ht="24" customHeight="1">
      <x:c r="A422" s="15"/>
      <x:c r="B422" s="21"/>
      <x:c r="C422" s="15"/>
      <x:c r="D422" s="17" t="str">
        <x:f>IF(C422="","",IF(COUNTIF(Tasks!$A$8:$A$157,C422)=1,INDEX(Tasks!$B$8:$B$157,MATCH(C422,Tasks!$A$8:$A$157,0)),"Unallocated"))</x:f>
      </x:c>
      <x:c r="E422" s="15"/>
      <x:c r="F422" s="18"/>
      <x:c r="G422" s="19"/>
      <x:c r="H422" s="20" t="str">
        <x:f>IF(COUNT(F422:G422)&lt;2,"",F422*G422)</x:f>
      </x:c>
      <x:c r="I422" s="15"/>
      <x:c r="J422" s="15"/>
      <x:c r="K422" s="15"/>
      <x:c r="L422" s="15"/>
      <x:c r="M422" s="17" t="str">
        <x:f>IF(COUNTA(A422:C422,E422:G422,I422:L422)=0,"",IF(OR(A422="",B422="",C422="",E422="",I422="",H422=""),"Missing input",IF(COUNTIF($A$8:$A$507,A422)&gt;1,"Duplicate entry ID",IF(D422="Unallocated","Check task ID","Ready"))))</x:f>
      </x:c>
    </x:row>
    <x:row r="423" ht="24" customHeight="1">
      <x:c r="A423" s="15"/>
      <x:c r="B423" s="21"/>
      <x:c r="C423" s="15"/>
      <x:c r="D423" s="17" t="str">
        <x:f>IF(C423="","",IF(COUNTIF(Tasks!$A$8:$A$157,C423)=1,INDEX(Tasks!$B$8:$B$157,MATCH(C423,Tasks!$A$8:$A$157,0)),"Unallocated"))</x:f>
      </x:c>
      <x:c r="E423" s="15"/>
      <x:c r="F423" s="18"/>
      <x:c r="G423" s="19"/>
      <x:c r="H423" s="20" t="str">
        <x:f>IF(COUNT(F423:G423)&lt;2,"",F423*G423)</x:f>
      </x:c>
      <x:c r="I423" s="15"/>
      <x:c r="J423" s="15"/>
      <x:c r="K423" s="15"/>
      <x:c r="L423" s="15"/>
      <x:c r="M423" s="17" t="str">
        <x:f>IF(COUNTA(A423:C423,E423:G423,I423:L423)=0,"",IF(OR(A423="",B423="",C423="",E423="",I423="",H423=""),"Missing input",IF(COUNTIF($A$8:$A$507,A423)&gt;1,"Duplicate entry ID",IF(D423="Unallocated","Check task ID","Ready"))))</x:f>
      </x:c>
    </x:row>
    <x:row r="424" ht="24" customHeight="1">
      <x:c r="A424" s="15"/>
      <x:c r="B424" s="21"/>
      <x:c r="C424" s="15"/>
      <x:c r="D424" s="17" t="str">
        <x:f>IF(C424="","",IF(COUNTIF(Tasks!$A$8:$A$157,C424)=1,INDEX(Tasks!$B$8:$B$157,MATCH(C424,Tasks!$A$8:$A$157,0)),"Unallocated"))</x:f>
      </x:c>
      <x:c r="E424" s="15"/>
      <x:c r="F424" s="18"/>
      <x:c r="G424" s="19"/>
      <x:c r="H424" s="20" t="str">
        <x:f>IF(COUNT(F424:G424)&lt;2,"",F424*G424)</x:f>
      </x:c>
      <x:c r="I424" s="15"/>
      <x:c r="J424" s="15"/>
      <x:c r="K424" s="15"/>
      <x:c r="L424" s="15"/>
      <x:c r="M424" s="17" t="str">
        <x:f>IF(COUNTA(A424:C424,E424:G424,I424:L424)=0,"",IF(OR(A424="",B424="",C424="",E424="",I424="",H424=""),"Missing input",IF(COUNTIF($A$8:$A$507,A424)&gt;1,"Duplicate entry ID",IF(D424="Unallocated","Check task ID","Ready"))))</x:f>
      </x:c>
    </x:row>
    <x:row r="425" ht="24" customHeight="1">
      <x:c r="A425" s="15"/>
      <x:c r="B425" s="21"/>
      <x:c r="C425" s="15"/>
      <x:c r="D425" s="17" t="str">
        <x:f>IF(C425="","",IF(COUNTIF(Tasks!$A$8:$A$157,C425)=1,INDEX(Tasks!$B$8:$B$157,MATCH(C425,Tasks!$A$8:$A$157,0)),"Unallocated"))</x:f>
      </x:c>
      <x:c r="E425" s="15"/>
      <x:c r="F425" s="18"/>
      <x:c r="G425" s="19"/>
      <x:c r="H425" s="20" t="str">
        <x:f>IF(COUNT(F425:G425)&lt;2,"",F425*G425)</x:f>
      </x:c>
      <x:c r="I425" s="15"/>
      <x:c r="J425" s="15"/>
      <x:c r="K425" s="15"/>
      <x:c r="L425" s="15"/>
      <x:c r="M425" s="17" t="str">
        <x:f>IF(COUNTA(A425:C425,E425:G425,I425:L425)=0,"",IF(OR(A425="",B425="",C425="",E425="",I425="",H425=""),"Missing input",IF(COUNTIF($A$8:$A$507,A425)&gt;1,"Duplicate entry ID",IF(D425="Unallocated","Check task ID","Ready"))))</x:f>
      </x:c>
    </x:row>
    <x:row r="426" ht="24" customHeight="1">
      <x:c r="A426" s="15"/>
      <x:c r="B426" s="21"/>
      <x:c r="C426" s="15"/>
      <x:c r="D426" s="17" t="str">
        <x:f>IF(C426="","",IF(COUNTIF(Tasks!$A$8:$A$157,C426)=1,INDEX(Tasks!$B$8:$B$157,MATCH(C426,Tasks!$A$8:$A$157,0)),"Unallocated"))</x:f>
      </x:c>
      <x:c r="E426" s="15"/>
      <x:c r="F426" s="18"/>
      <x:c r="G426" s="19"/>
      <x:c r="H426" s="20" t="str">
        <x:f>IF(COUNT(F426:G426)&lt;2,"",F426*G426)</x:f>
      </x:c>
      <x:c r="I426" s="15"/>
      <x:c r="J426" s="15"/>
      <x:c r="K426" s="15"/>
      <x:c r="L426" s="15"/>
      <x:c r="M426" s="17" t="str">
        <x:f>IF(COUNTA(A426:C426,E426:G426,I426:L426)=0,"",IF(OR(A426="",B426="",C426="",E426="",I426="",H426=""),"Missing input",IF(COUNTIF($A$8:$A$507,A426)&gt;1,"Duplicate entry ID",IF(D426="Unallocated","Check task ID","Ready"))))</x:f>
      </x:c>
    </x:row>
    <x:row r="427" ht="24" customHeight="1">
      <x:c r="A427" s="15"/>
      <x:c r="B427" s="21"/>
      <x:c r="C427" s="15"/>
      <x:c r="D427" s="17" t="str">
        <x:f>IF(C427="","",IF(COUNTIF(Tasks!$A$8:$A$157,C427)=1,INDEX(Tasks!$B$8:$B$157,MATCH(C427,Tasks!$A$8:$A$157,0)),"Unallocated"))</x:f>
      </x:c>
      <x:c r="E427" s="15"/>
      <x:c r="F427" s="18"/>
      <x:c r="G427" s="19"/>
      <x:c r="H427" s="20" t="str">
        <x:f>IF(COUNT(F427:G427)&lt;2,"",F427*G427)</x:f>
      </x:c>
      <x:c r="I427" s="15"/>
      <x:c r="J427" s="15"/>
      <x:c r="K427" s="15"/>
      <x:c r="L427" s="15"/>
      <x:c r="M427" s="17" t="str">
        <x:f>IF(COUNTA(A427:C427,E427:G427,I427:L427)=0,"",IF(OR(A427="",B427="",C427="",E427="",I427="",H427=""),"Missing input",IF(COUNTIF($A$8:$A$507,A427)&gt;1,"Duplicate entry ID",IF(D427="Unallocated","Check task ID","Ready"))))</x:f>
      </x:c>
    </x:row>
    <x:row r="428" ht="24" customHeight="1">
      <x:c r="A428" s="15"/>
      <x:c r="B428" s="21"/>
      <x:c r="C428" s="15"/>
      <x:c r="D428" s="17" t="str">
        <x:f>IF(C428="","",IF(COUNTIF(Tasks!$A$8:$A$157,C428)=1,INDEX(Tasks!$B$8:$B$157,MATCH(C428,Tasks!$A$8:$A$157,0)),"Unallocated"))</x:f>
      </x:c>
      <x:c r="E428" s="15"/>
      <x:c r="F428" s="18"/>
      <x:c r="G428" s="19"/>
      <x:c r="H428" s="20" t="str">
        <x:f>IF(COUNT(F428:G428)&lt;2,"",F428*G428)</x:f>
      </x:c>
      <x:c r="I428" s="15"/>
      <x:c r="J428" s="15"/>
      <x:c r="K428" s="15"/>
      <x:c r="L428" s="15"/>
      <x:c r="M428" s="17" t="str">
        <x:f>IF(COUNTA(A428:C428,E428:G428,I428:L428)=0,"",IF(OR(A428="",B428="",C428="",E428="",I428="",H428=""),"Missing input",IF(COUNTIF($A$8:$A$507,A428)&gt;1,"Duplicate entry ID",IF(D428="Unallocated","Check task ID","Ready"))))</x:f>
      </x:c>
    </x:row>
    <x:row r="429" ht="24" customHeight="1">
      <x:c r="A429" s="15"/>
      <x:c r="B429" s="21"/>
      <x:c r="C429" s="15"/>
      <x:c r="D429" s="17" t="str">
        <x:f>IF(C429="","",IF(COUNTIF(Tasks!$A$8:$A$157,C429)=1,INDEX(Tasks!$B$8:$B$157,MATCH(C429,Tasks!$A$8:$A$157,0)),"Unallocated"))</x:f>
      </x:c>
      <x:c r="E429" s="15"/>
      <x:c r="F429" s="18"/>
      <x:c r="G429" s="19"/>
      <x:c r="H429" s="20" t="str">
        <x:f>IF(COUNT(F429:G429)&lt;2,"",F429*G429)</x:f>
      </x:c>
      <x:c r="I429" s="15"/>
      <x:c r="J429" s="15"/>
      <x:c r="K429" s="15"/>
      <x:c r="L429" s="15"/>
      <x:c r="M429" s="17" t="str">
        <x:f>IF(COUNTA(A429:C429,E429:G429,I429:L429)=0,"",IF(OR(A429="",B429="",C429="",E429="",I429="",H429=""),"Missing input",IF(COUNTIF($A$8:$A$507,A429)&gt;1,"Duplicate entry ID",IF(D429="Unallocated","Check task ID","Ready"))))</x:f>
      </x:c>
    </x:row>
    <x:row r="430" ht="24" customHeight="1">
      <x:c r="A430" s="15"/>
      <x:c r="B430" s="21"/>
      <x:c r="C430" s="15"/>
      <x:c r="D430" s="17" t="str">
        <x:f>IF(C430="","",IF(COUNTIF(Tasks!$A$8:$A$157,C430)=1,INDEX(Tasks!$B$8:$B$157,MATCH(C430,Tasks!$A$8:$A$157,0)),"Unallocated"))</x:f>
      </x:c>
      <x:c r="E430" s="15"/>
      <x:c r="F430" s="18"/>
      <x:c r="G430" s="19"/>
      <x:c r="H430" s="20" t="str">
        <x:f>IF(COUNT(F430:G430)&lt;2,"",F430*G430)</x:f>
      </x:c>
      <x:c r="I430" s="15"/>
      <x:c r="J430" s="15"/>
      <x:c r="K430" s="15"/>
      <x:c r="L430" s="15"/>
      <x:c r="M430" s="17" t="str">
        <x:f>IF(COUNTA(A430:C430,E430:G430,I430:L430)=0,"",IF(OR(A430="",B430="",C430="",E430="",I430="",H430=""),"Missing input",IF(COUNTIF($A$8:$A$507,A430)&gt;1,"Duplicate entry ID",IF(D430="Unallocated","Check task ID","Ready"))))</x:f>
      </x:c>
    </x:row>
    <x:row r="431" ht="24" customHeight="1">
      <x:c r="A431" s="15"/>
      <x:c r="B431" s="21"/>
      <x:c r="C431" s="15"/>
      <x:c r="D431" s="17" t="str">
        <x:f>IF(C431="","",IF(COUNTIF(Tasks!$A$8:$A$157,C431)=1,INDEX(Tasks!$B$8:$B$157,MATCH(C431,Tasks!$A$8:$A$157,0)),"Unallocated"))</x:f>
      </x:c>
      <x:c r="E431" s="15"/>
      <x:c r="F431" s="18"/>
      <x:c r="G431" s="19"/>
      <x:c r="H431" s="20" t="str">
        <x:f>IF(COUNT(F431:G431)&lt;2,"",F431*G431)</x:f>
      </x:c>
      <x:c r="I431" s="15"/>
      <x:c r="J431" s="15"/>
      <x:c r="K431" s="15"/>
      <x:c r="L431" s="15"/>
      <x:c r="M431" s="17" t="str">
        <x:f>IF(COUNTA(A431:C431,E431:G431,I431:L431)=0,"",IF(OR(A431="",B431="",C431="",E431="",I431="",H431=""),"Missing input",IF(COUNTIF($A$8:$A$507,A431)&gt;1,"Duplicate entry ID",IF(D431="Unallocated","Check task ID","Ready"))))</x:f>
      </x:c>
    </x:row>
    <x:row r="432" ht="24" customHeight="1">
      <x:c r="A432" s="15"/>
      <x:c r="B432" s="21"/>
      <x:c r="C432" s="15"/>
      <x:c r="D432" s="17" t="str">
        <x:f>IF(C432="","",IF(COUNTIF(Tasks!$A$8:$A$157,C432)=1,INDEX(Tasks!$B$8:$B$157,MATCH(C432,Tasks!$A$8:$A$157,0)),"Unallocated"))</x:f>
      </x:c>
      <x:c r="E432" s="15"/>
      <x:c r="F432" s="18"/>
      <x:c r="G432" s="19"/>
      <x:c r="H432" s="20" t="str">
        <x:f>IF(COUNT(F432:G432)&lt;2,"",F432*G432)</x:f>
      </x:c>
      <x:c r="I432" s="15"/>
      <x:c r="J432" s="15"/>
      <x:c r="K432" s="15"/>
      <x:c r="L432" s="15"/>
      <x:c r="M432" s="17" t="str">
        <x:f>IF(COUNTA(A432:C432,E432:G432,I432:L432)=0,"",IF(OR(A432="",B432="",C432="",E432="",I432="",H432=""),"Missing input",IF(COUNTIF($A$8:$A$507,A432)&gt;1,"Duplicate entry ID",IF(D432="Unallocated","Check task ID","Ready"))))</x:f>
      </x:c>
    </x:row>
    <x:row r="433" ht="24" customHeight="1">
      <x:c r="A433" s="15"/>
      <x:c r="B433" s="21"/>
      <x:c r="C433" s="15"/>
      <x:c r="D433" s="17" t="str">
        <x:f>IF(C433="","",IF(COUNTIF(Tasks!$A$8:$A$157,C433)=1,INDEX(Tasks!$B$8:$B$157,MATCH(C433,Tasks!$A$8:$A$157,0)),"Unallocated"))</x:f>
      </x:c>
      <x:c r="E433" s="15"/>
      <x:c r="F433" s="18"/>
      <x:c r="G433" s="19"/>
      <x:c r="H433" s="20" t="str">
        <x:f>IF(COUNT(F433:G433)&lt;2,"",F433*G433)</x:f>
      </x:c>
      <x:c r="I433" s="15"/>
      <x:c r="J433" s="15"/>
      <x:c r="K433" s="15"/>
      <x:c r="L433" s="15"/>
      <x:c r="M433" s="17" t="str">
        <x:f>IF(COUNTA(A433:C433,E433:G433,I433:L433)=0,"",IF(OR(A433="",B433="",C433="",E433="",I433="",H433=""),"Missing input",IF(COUNTIF($A$8:$A$507,A433)&gt;1,"Duplicate entry ID",IF(D433="Unallocated","Check task ID","Ready"))))</x:f>
      </x:c>
    </x:row>
    <x:row r="434" ht="24" customHeight="1">
      <x:c r="A434" s="15"/>
      <x:c r="B434" s="21"/>
      <x:c r="C434" s="15"/>
      <x:c r="D434" s="17" t="str">
        <x:f>IF(C434="","",IF(COUNTIF(Tasks!$A$8:$A$157,C434)=1,INDEX(Tasks!$B$8:$B$157,MATCH(C434,Tasks!$A$8:$A$157,0)),"Unallocated"))</x:f>
      </x:c>
      <x:c r="E434" s="15"/>
      <x:c r="F434" s="18"/>
      <x:c r="G434" s="19"/>
      <x:c r="H434" s="20" t="str">
        <x:f>IF(COUNT(F434:G434)&lt;2,"",F434*G434)</x:f>
      </x:c>
      <x:c r="I434" s="15"/>
      <x:c r="J434" s="15"/>
      <x:c r="K434" s="15"/>
      <x:c r="L434" s="15"/>
      <x:c r="M434" s="17" t="str">
        <x:f>IF(COUNTA(A434:C434,E434:G434,I434:L434)=0,"",IF(OR(A434="",B434="",C434="",E434="",I434="",H434=""),"Missing input",IF(COUNTIF($A$8:$A$507,A434)&gt;1,"Duplicate entry ID",IF(D434="Unallocated","Check task ID","Ready"))))</x:f>
      </x:c>
    </x:row>
    <x:row r="435" ht="24" customHeight="1">
      <x:c r="A435" s="15"/>
      <x:c r="B435" s="21"/>
      <x:c r="C435" s="15"/>
      <x:c r="D435" s="17" t="str">
        <x:f>IF(C435="","",IF(COUNTIF(Tasks!$A$8:$A$157,C435)=1,INDEX(Tasks!$B$8:$B$157,MATCH(C435,Tasks!$A$8:$A$157,0)),"Unallocated"))</x:f>
      </x:c>
      <x:c r="E435" s="15"/>
      <x:c r="F435" s="18"/>
      <x:c r="G435" s="19"/>
      <x:c r="H435" s="20" t="str">
        <x:f>IF(COUNT(F435:G435)&lt;2,"",F435*G435)</x:f>
      </x:c>
      <x:c r="I435" s="15"/>
      <x:c r="J435" s="15"/>
      <x:c r="K435" s="15"/>
      <x:c r="L435" s="15"/>
      <x:c r="M435" s="17" t="str">
        <x:f>IF(COUNTA(A435:C435,E435:G435,I435:L435)=0,"",IF(OR(A435="",B435="",C435="",E435="",I435="",H435=""),"Missing input",IF(COUNTIF($A$8:$A$507,A435)&gt;1,"Duplicate entry ID",IF(D435="Unallocated","Check task ID","Ready"))))</x:f>
      </x:c>
    </x:row>
    <x:row r="436" ht="24" customHeight="1">
      <x:c r="A436" s="15"/>
      <x:c r="B436" s="21"/>
      <x:c r="C436" s="15"/>
      <x:c r="D436" s="17" t="str">
        <x:f>IF(C436="","",IF(COUNTIF(Tasks!$A$8:$A$157,C436)=1,INDEX(Tasks!$B$8:$B$157,MATCH(C436,Tasks!$A$8:$A$157,0)),"Unallocated"))</x:f>
      </x:c>
      <x:c r="E436" s="15"/>
      <x:c r="F436" s="18"/>
      <x:c r="G436" s="19"/>
      <x:c r="H436" s="20" t="str">
        <x:f>IF(COUNT(F436:G436)&lt;2,"",F436*G436)</x:f>
      </x:c>
      <x:c r="I436" s="15"/>
      <x:c r="J436" s="15"/>
      <x:c r="K436" s="15"/>
      <x:c r="L436" s="15"/>
      <x:c r="M436" s="17" t="str">
        <x:f>IF(COUNTA(A436:C436,E436:G436,I436:L436)=0,"",IF(OR(A436="",B436="",C436="",E436="",I436="",H436=""),"Missing input",IF(COUNTIF($A$8:$A$507,A436)&gt;1,"Duplicate entry ID",IF(D436="Unallocated","Check task ID","Ready"))))</x:f>
      </x:c>
    </x:row>
    <x:row r="437" ht="24" customHeight="1">
      <x:c r="A437" s="15"/>
      <x:c r="B437" s="21"/>
      <x:c r="C437" s="15"/>
      <x:c r="D437" s="17" t="str">
        <x:f>IF(C437="","",IF(COUNTIF(Tasks!$A$8:$A$157,C437)=1,INDEX(Tasks!$B$8:$B$157,MATCH(C437,Tasks!$A$8:$A$157,0)),"Unallocated"))</x:f>
      </x:c>
      <x:c r="E437" s="15"/>
      <x:c r="F437" s="18"/>
      <x:c r="G437" s="19"/>
      <x:c r="H437" s="20" t="str">
        <x:f>IF(COUNT(F437:G437)&lt;2,"",F437*G437)</x:f>
      </x:c>
      <x:c r="I437" s="15"/>
      <x:c r="J437" s="15"/>
      <x:c r="K437" s="15"/>
      <x:c r="L437" s="15"/>
      <x:c r="M437" s="17" t="str">
        <x:f>IF(COUNTA(A437:C437,E437:G437,I437:L437)=0,"",IF(OR(A437="",B437="",C437="",E437="",I437="",H437=""),"Missing input",IF(COUNTIF($A$8:$A$507,A437)&gt;1,"Duplicate entry ID",IF(D437="Unallocated","Check task ID","Ready"))))</x:f>
      </x:c>
    </x:row>
    <x:row r="438" ht="24" customHeight="1">
      <x:c r="A438" s="15"/>
      <x:c r="B438" s="21"/>
      <x:c r="C438" s="15"/>
      <x:c r="D438" s="17" t="str">
        <x:f>IF(C438="","",IF(COUNTIF(Tasks!$A$8:$A$157,C438)=1,INDEX(Tasks!$B$8:$B$157,MATCH(C438,Tasks!$A$8:$A$157,0)),"Unallocated"))</x:f>
      </x:c>
      <x:c r="E438" s="15"/>
      <x:c r="F438" s="18"/>
      <x:c r="G438" s="19"/>
      <x:c r="H438" s="20" t="str">
        <x:f>IF(COUNT(F438:G438)&lt;2,"",F438*G438)</x:f>
      </x:c>
      <x:c r="I438" s="15"/>
      <x:c r="J438" s="15"/>
      <x:c r="K438" s="15"/>
      <x:c r="L438" s="15"/>
      <x:c r="M438" s="17" t="str">
        <x:f>IF(COUNTA(A438:C438,E438:G438,I438:L438)=0,"",IF(OR(A438="",B438="",C438="",E438="",I438="",H438=""),"Missing input",IF(COUNTIF($A$8:$A$507,A438)&gt;1,"Duplicate entry ID",IF(D438="Unallocated","Check task ID","Ready"))))</x:f>
      </x:c>
    </x:row>
    <x:row r="439" ht="24" customHeight="1">
      <x:c r="A439" s="15"/>
      <x:c r="B439" s="21"/>
      <x:c r="C439" s="15"/>
      <x:c r="D439" s="17" t="str">
        <x:f>IF(C439="","",IF(COUNTIF(Tasks!$A$8:$A$157,C439)=1,INDEX(Tasks!$B$8:$B$157,MATCH(C439,Tasks!$A$8:$A$157,0)),"Unallocated"))</x:f>
      </x:c>
      <x:c r="E439" s="15"/>
      <x:c r="F439" s="18"/>
      <x:c r="G439" s="19"/>
      <x:c r="H439" s="20" t="str">
        <x:f>IF(COUNT(F439:G439)&lt;2,"",F439*G439)</x:f>
      </x:c>
      <x:c r="I439" s="15"/>
      <x:c r="J439" s="15"/>
      <x:c r="K439" s="15"/>
      <x:c r="L439" s="15"/>
      <x:c r="M439" s="17" t="str">
        <x:f>IF(COUNTA(A439:C439,E439:G439,I439:L439)=0,"",IF(OR(A439="",B439="",C439="",E439="",I439="",H439=""),"Missing input",IF(COUNTIF($A$8:$A$507,A439)&gt;1,"Duplicate entry ID",IF(D439="Unallocated","Check task ID","Ready"))))</x:f>
      </x:c>
    </x:row>
    <x:row r="440" ht="24" customHeight="1">
      <x:c r="A440" s="15"/>
      <x:c r="B440" s="21"/>
      <x:c r="C440" s="15"/>
      <x:c r="D440" s="17" t="str">
        <x:f>IF(C440="","",IF(COUNTIF(Tasks!$A$8:$A$157,C440)=1,INDEX(Tasks!$B$8:$B$157,MATCH(C440,Tasks!$A$8:$A$157,0)),"Unallocated"))</x:f>
      </x:c>
      <x:c r="E440" s="15"/>
      <x:c r="F440" s="18"/>
      <x:c r="G440" s="19"/>
      <x:c r="H440" s="20" t="str">
        <x:f>IF(COUNT(F440:G440)&lt;2,"",F440*G440)</x:f>
      </x:c>
      <x:c r="I440" s="15"/>
      <x:c r="J440" s="15"/>
      <x:c r="K440" s="15"/>
      <x:c r="L440" s="15"/>
      <x:c r="M440" s="17" t="str">
        <x:f>IF(COUNTA(A440:C440,E440:G440,I440:L440)=0,"",IF(OR(A440="",B440="",C440="",E440="",I440="",H440=""),"Missing input",IF(COUNTIF($A$8:$A$507,A440)&gt;1,"Duplicate entry ID",IF(D440="Unallocated","Check task ID","Ready"))))</x:f>
      </x:c>
    </x:row>
    <x:row r="441" ht="24" customHeight="1">
      <x:c r="A441" s="15"/>
      <x:c r="B441" s="21"/>
      <x:c r="C441" s="15"/>
      <x:c r="D441" s="17" t="str">
        <x:f>IF(C441="","",IF(COUNTIF(Tasks!$A$8:$A$157,C441)=1,INDEX(Tasks!$B$8:$B$157,MATCH(C441,Tasks!$A$8:$A$157,0)),"Unallocated"))</x:f>
      </x:c>
      <x:c r="E441" s="15"/>
      <x:c r="F441" s="18"/>
      <x:c r="G441" s="19"/>
      <x:c r="H441" s="20" t="str">
        <x:f>IF(COUNT(F441:G441)&lt;2,"",F441*G441)</x:f>
      </x:c>
      <x:c r="I441" s="15"/>
      <x:c r="J441" s="15"/>
      <x:c r="K441" s="15"/>
      <x:c r="L441" s="15"/>
      <x:c r="M441" s="17" t="str">
        <x:f>IF(COUNTA(A441:C441,E441:G441,I441:L441)=0,"",IF(OR(A441="",B441="",C441="",E441="",I441="",H441=""),"Missing input",IF(COUNTIF($A$8:$A$507,A441)&gt;1,"Duplicate entry ID",IF(D441="Unallocated","Check task ID","Ready"))))</x:f>
      </x:c>
    </x:row>
    <x:row r="442" ht="24" customHeight="1">
      <x:c r="A442" s="15"/>
      <x:c r="B442" s="21"/>
      <x:c r="C442" s="15"/>
      <x:c r="D442" s="17" t="str">
        <x:f>IF(C442="","",IF(COUNTIF(Tasks!$A$8:$A$157,C442)=1,INDEX(Tasks!$B$8:$B$157,MATCH(C442,Tasks!$A$8:$A$157,0)),"Unallocated"))</x:f>
      </x:c>
      <x:c r="E442" s="15"/>
      <x:c r="F442" s="18"/>
      <x:c r="G442" s="19"/>
      <x:c r="H442" s="20" t="str">
        <x:f>IF(COUNT(F442:G442)&lt;2,"",F442*G442)</x:f>
      </x:c>
      <x:c r="I442" s="15"/>
      <x:c r="J442" s="15"/>
      <x:c r="K442" s="15"/>
      <x:c r="L442" s="15"/>
      <x:c r="M442" s="17" t="str">
        <x:f>IF(COUNTA(A442:C442,E442:G442,I442:L442)=0,"",IF(OR(A442="",B442="",C442="",E442="",I442="",H442=""),"Missing input",IF(COUNTIF($A$8:$A$507,A442)&gt;1,"Duplicate entry ID",IF(D442="Unallocated","Check task ID","Ready"))))</x:f>
      </x:c>
    </x:row>
    <x:row r="443" ht="24" customHeight="1">
      <x:c r="A443" s="15"/>
      <x:c r="B443" s="21"/>
      <x:c r="C443" s="15"/>
      <x:c r="D443" s="17" t="str">
        <x:f>IF(C443="","",IF(COUNTIF(Tasks!$A$8:$A$157,C443)=1,INDEX(Tasks!$B$8:$B$157,MATCH(C443,Tasks!$A$8:$A$157,0)),"Unallocated"))</x:f>
      </x:c>
      <x:c r="E443" s="15"/>
      <x:c r="F443" s="18"/>
      <x:c r="G443" s="19"/>
      <x:c r="H443" s="20" t="str">
        <x:f>IF(COUNT(F443:G443)&lt;2,"",F443*G443)</x:f>
      </x:c>
      <x:c r="I443" s="15"/>
      <x:c r="J443" s="15"/>
      <x:c r="K443" s="15"/>
      <x:c r="L443" s="15"/>
      <x:c r="M443" s="17" t="str">
        <x:f>IF(COUNTA(A443:C443,E443:G443,I443:L443)=0,"",IF(OR(A443="",B443="",C443="",E443="",I443="",H443=""),"Missing input",IF(COUNTIF($A$8:$A$507,A443)&gt;1,"Duplicate entry ID",IF(D443="Unallocated","Check task ID","Ready"))))</x:f>
      </x:c>
    </x:row>
    <x:row r="444" ht="24" customHeight="1">
      <x:c r="A444" s="15"/>
      <x:c r="B444" s="21"/>
      <x:c r="C444" s="15"/>
      <x:c r="D444" s="17" t="str">
        <x:f>IF(C444="","",IF(COUNTIF(Tasks!$A$8:$A$157,C444)=1,INDEX(Tasks!$B$8:$B$157,MATCH(C444,Tasks!$A$8:$A$157,0)),"Unallocated"))</x:f>
      </x:c>
      <x:c r="E444" s="15"/>
      <x:c r="F444" s="18"/>
      <x:c r="G444" s="19"/>
      <x:c r="H444" s="20" t="str">
        <x:f>IF(COUNT(F444:G444)&lt;2,"",F444*G444)</x:f>
      </x:c>
      <x:c r="I444" s="15"/>
      <x:c r="J444" s="15"/>
      <x:c r="K444" s="15"/>
      <x:c r="L444" s="15"/>
      <x:c r="M444" s="17" t="str">
        <x:f>IF(COUNTA(A444:C444,E444:G444,I444:L444)=0,"",IF(OR(A444="",B444="",C444="",E444="",I444="",H444=""),"Missing input",IF(COUNTIF($A$8:$A$507,A444)&gt;1,"Duplicate entry ID",IF(D444="Unallocated","Check task ID","Ready"))))</x:f>
      </x:c>
    </x:row>
    <x:row r="445" ht="24" customHeight="1">
      <x:c r="A445" s="15"/>
      <x:c r="B445" s="21"/>
      <x:c r="C445" s="15"/>
      <x:c r="D445" s="17" t="str">
        <x:f>IF(C445="","",IF(COUNTIF(Tasks!$A$8:$A$157,C445)=1,INDEX(Tasks!$B$8:$B$157,MATCH(C445,Tasks!$A$8:$A$157,0)),"Unallocated"))</x:f>
      </x:c>
      <x:c r="E445" s="15"/>
      <x:c r="F445" s="18"/>
      <x:c r="G445" s="19"/>
      <x:c r="H445" s="20" t="str">
        <x:f>IF(COUNT(F445:G445)&lt;2,"",F445*G445)</x:f>
      </x:c>
      <x:c r="I445" s="15"/>
      <x:c r="J445" s="15"/>
      <x:c r="K445" s="15"/>
      <x:c r="L445" s="15"/>
      <x:c r="M445" s="17" t="str">
        <x:f>IF(COUNTA(A445:C445,E445:G445,I445:L445)=0,"",IF(OR(A445="",B445="",C445="",E445="",I445="",H445=""),"Missing input",IF(COUNTIF($A$8:$A$507,A445)&gt;1,"Duplicate entry ID",IF(D445="Unallocated","Check task ID","Ready"))))</x:f>
      </x:c>
    </x:row>
    <x:row r="446" ht="24" customHeight="1">
      <x:c r="A446" s="15"/>
      <x:c r="B446" s="21"/>
      <x:c r="C446" s="15"/>
      <x:c r="D446" s="17" t="str">
        <x:f>IF(C446="","",IF(COUNTIF(Tasks!$A$8:$A$157,C446)=1,INDEX(Tasks!$B$8:$B$157,MATCH(C446,Tasks!$A$8:$A$157,0)),"Unallocated"))</x:f>
      </x:c>
      <x:c r="E446" s="15"/>
      <x:c r="F446" s="18"/>
      <x:c r="G446" s="19"/>
      <x:c r="H446" s="20" t="str">
        <x:f>IF(COUNT(F446:G446)&lt;2,"",F446*G446)</x:f>
      </x:c>
      <x:c r="I446" s="15"/>
      <x:c r="J446" s="15"/>
      <x:c r="K446" s="15"/>
      <x:c r="L446" s="15"/>
      <x:c r="M446" s="17" t="str">
        <x:f>IF(COUNTA(A446:C446,E446:G446,I446:L446)=0,"",IF(OR(A446="",B446="",C446="",E446="",I446="",H446=""),"Missing input",IF(COUNTIF($A$8:$A$507,A446)&gt;1,"Duplicate entry ID",IF(D446="Unallocated","Check task ID","Ready"))))</x:f>
      </x:c>
    </x:row>
    <x:row r="447" ht="24" customHeight="1">
      <x:c r="A447" s="15"/>
      <x:c r="B447" s="21"/>
      <x:c r="C447" s="15"/>
      <x:c r="D447" s="17" t="str">
        <x:f>IF(C447="","",IF(COUNTIF(Tasks!$A$8:$A$157,C447)=1,INDEX(Tasks!$B$8:$B$157,MATCH(C447,Tasks!$A$8:$A$157,0)),"Unallocated"))</x:f>
      </x:c>
      <x:c r="E447" s="15"/>
      <x:c r="F447" s="18"/>
      <x:c r="G447" s="19"/>
      <x:c r="H447" s="20" t="str">
        <x:f>IF(COUNT(F447:G447)&lt;2,"",F447*G447)</x:f>
      </x:c>
      <x:c r="I447" s="15"/>
      <x:c r="J447" s="15"/>
      <x:c r="K447" s="15"/>
      <x:c r="L447" s="15"/>
      <x:c r="M447" s="17" t="str">
        <x:f>IF(COUNTA(A447:C447,E447:G447,I447:L447)=0,"",IF(OR(A447="",B447="",C447="",E447="",I447="",H447=""),"Missing input",IF(COUNTIF($A$8:$A$507,A447)&gt;1,"Duplicate entry ID",IF(D447="Unallocated","Check task ID","Ready"))))</x:f>
      </x:c>
    </x:row>
    <x:row r="448" ht="24" customHeight="1">
      <x:c r="A448" s="15"/>
      <x:c r="B448" s="21"/>
      <x:c r="C448" s="15"/>
      <x:c r="D448" s="17" t="str">
        <x:f>IF(C448="","",IF(COUNTIF(Tasks!$A$8:$A$157,C448)=1,INDEX(Tasks!$B$8:$B$157,MATCH(C448,Tasks!$A$8:$A$157,0)),"Unallocated"))</x:f>
      </x:c>
      <x:c r="E448" s="15"/>
      <x:c r="F448" s="18"/>
      <x:c r="G448" s="19"/>
      <x:c r="H448" s="20" t="str">
        <x:f>IF(COUNT(F448:G448)&lt;2,"",F448*G448)</x:f>
      </x:c>
      <x:c r="I448" s="15"/>
      <x:c r="J448" s="15"/>
      <x:c r="K448" s="15"/>
      <x:c r="L448" s="15"/>
      <x:c r="M448" s="17" t="str">
        <x:f>IF(COUNTA(A448:C448,E448:G448,I448:L448)=0,"",IF(OR(A448="",B448="",C448="",E448="",I448="",H448=""),"Missing input",IF(COUNTIF($A$8:$A$507,A448)&gt;1,"Duplicate entry ID",IF(D448="Unallocated","Check task ID","Ready"))))</x:f>
      </x:c>
    </x:row>
    <x:row r="449" ht="24" customHeight="1">
      <x:c r="A449" s="15"/>
      <x:c r="B449" s="21"/>
      <x:c r="C449" s="15"/>
      <x:c r="D449" s="17" t="str">
        <x:f>IF(C449="","",IF(COUNTIF(Tasks!$A$8:$A$157,C449)=1,INDEX(Tasks!$B$8:$B$157,MATCH(C449,Tasks!$A$8:$A$157,0)),"Unallocated"))</x:f>
      </x:c>
      <x:c r="E449" s="15"/>
      <x:c r="F449" s="18"/>
      <x:c r="G449" s="19"/>
      <x:c r="H449" s="20" t="str">
        <x:f>IF(COUNT(F449:G449)&lt;2,"",F449*G449)</x:f>
      </x:c>
      <x:c r="I449" s="15"/>
      <x:c r="J449" s="15"/>
      <x:c r="K449" s="15"/>
      <x:c r="L449" s="15"/>
      <x:c r="M449" s="17" t="str">
        <x:f>IF(COUNTA(A449:C449,E449:G449,I449:L449)=0,"",IF(OR(A449="",B449="",C449="",E449="",I449="",H449=""),"Missing input",IF(COUNTIF($A$8:$A$507,A449)&gt;1,"Duplicate entry ID",IF(D449="Unallocated","Check task ID","Ready"))))</x:f>
      </x:c>
    </x:row>
    <x:row r="450" ht="24" customHeight="1">
      <x:c r="A450" s="15"/>
      <x:c r="B450" s="21"/>
      <x:c r="C450" s="15"/>
      <x:c r="D450" s="17" t="str">
        <x:f>IF(C450="","",IF(COUNTIF(Tasks!$A$8:$A$157,C450)=1,INDEX(Tasks!$B$8:$B$157,MATCH(C450,Tasks!$A$8:$A$157,0)),"Unallocated"))</x:f>
      </x:c>
      <x:c r="E450" s="15"/>
      <x:c r="F450" s="18"/>
      <x:c r="G450" s="19"/>
      <x:c r="H450" s="20" t="str">
        <x:f>IF(COUNT(F450:G450)&lt;2,"",F450*G450)</x:f>
      </x:c>
      <x:c r="I450" s="15"/>
      <x:c r="J450" s="15"/>
      <x:c r="K450" s="15"/>
      <x:c r="L450" s="15"/>
      <x:c r="M450" s="17" t="str">
        <x:f>IF(COUNTA(A450:C450,E450:G450,I450:L450)=0,"",IF(OR(A450="",B450="",C450="",E450="",I450="",H450=""),"Missing input",IF(COUNTIF($A$8:$A$507,A450)&gt;1,"Duplicate entry ID",IF(D450="Unallocated","Check task ID","Ready"))))</x:f>
      </x:c>
    </x:row>
    <x:row r="451" ht="24" customHeight="1">
      <x:c r="A451" s="15"/>
      <x:c r="B451" s="21"/>
      <x:c r="C451" s="15"/>
      <x:c r="D451" s="17" t="str">
        <x:f>IF(C451="","",IF(COUNTIF(Tasks!$A$8:$A$157,C451)=1,INDEX(Tasks!$B$8:$B$157,MATCH(C451,Tasks!$A$8:$A$157,0)),"Unallocated"))</x:f>
      </x:c>
      <x:c r="E451" s="15"/>
      <x:c r="F451" s="18"/>
      <x:c r="G451" s="19"/>
      <x:c r="H451" s="20" t="str">
        <x:f>IF(COUNT(F451:G451)&lt;2,"",F451*G451)</x:f>
      </x:c>
      <x:c r="I451" s="15"/>
      <x:c r="J451" s="15"/>
      <x:c r="K451" s="15"/>
      <x:c r="L451" s="15"/>
      <x:c r="M451" s="17" t="str">
        <x:f>IF(COUNTA(A451:C451,E451:G451,I451:L451)=0,"",IF(OR(A451="",B451="",C451="",E451="",I451="",H451=""),"Missing input",IF(COUNTIF($A$8:$A$507,A451)&gt;1,"Duplicate entry ID",IF(D451="Unallocated","Check task ID","Ready"))))</x:f>
      </x:c>
    </x:row>
    <x:row r="452" ht="24" customHeight="1">
      <x:c r="A452" s="15"/>
      <x:c r="B452" s="21"/>
      <x:c r="C452" s="15"/>
      <x:c r="D452" s="17" t="str">
        <x:f>IF(C452="","",IF(COUNTIF(Tasks!$A$8:$A$157,C452)=1,INDEX(Tasks!$B$8:$B$157,MATCH(C452,Tasks!$A$8:$A$157,0)),"Unallocated"))</x:f>
      </x:c>
      <x:c r="E452" s="15"/>
      <x:c r="F452" s="18"/>
      <x:c r="G452" s="19"/>
      <x:c r="H452" s="20" t="str">
        <x:f>IF(COUNT(F452:G452)&lt;2,"",F452*G452)</x:f>
      </x:c>
      <x:c r="I452" s="15"/>
      <x:c r="J452" s="15"/>
      <x:c r="K452" s="15"/>
      <x:c r="L452" s="15"/>
      <x:c r="M452" s="17" t="str">
        <x:f>IF(COUNTA(A452:C452,E452:G452,I452:L452)=0,"",IF(OR(A452="",B452="",C452="",E452="",I452="",H452=""),"Missing input",IF(COUNTIF($A$8:$A$507,A452)&gt;1,"Duplicate entry ID",IF(D452="Unallocated","Check task ID","Ready"))))</x:f>
      </x:c>
    </x:row>
    <x:row r="453" ht="24" customHeight="1">
      <x:c r="A453" s="15"/>
      <x:c r="B453" s="21"/>
      <x:c r="C453" s="15"/>
      <x:c r="D453" s="17" t="str">
        <x:f>IF(C453="","",IF(COUNTIF(Tasks!$A$8:$A$157,C453)=1,INDEX(Tasks!$B$8:$B$157,MATCH(C453,Tasks!$A$8:$A$157,0)),"Unallocated"))</x:f>
      </x:c>
      <x:c r="E453" s="15"/>
      <x:c r="F453" s="18"/>
      <x:c r="G453" s="19"/>
      <x:c r="H453" s="20" t="str">
        <x:f>IF(COUNT(F453:G453)&lt;2,"",F453*G453)</x:f>
      </x:c>
      <x:c r="I453" s="15"/>
      <x:c r="J453" s="15"/>
      <x:c r="K453" s="15"/>
      <x:c r="L453" s="15"/>
      <x:c r="M453" s="17" t="str">
        <x:f>IF(COUNTA(A453:C453,E453:G453,I453:L453)=0,"",IF(OR(A453="",B453="",C453="",E453="",I453="",H453=""),"Missing input",IF(COUNTIF($A$8:$A$507,A453)&gt;1,"Duplicate entry ID",IF(D453="Unallocated","Check task ID","Ready"))))</x:f>
      </x:c>
    </x:row>
    <x:row r="454" ht="24" customHeight="1">
      <x:c r="A454" s="15"/>
      <x:c r="B454" s="21"/>
      <x:c r="C454" s="15"/>
      <x:c r="D454" s="17" t="str">
        <x:f>IF(C454="","",IF(COUNTIF(Tasks!$A$8:$A$157,C454)=1,INDEX(Tasks!$B$8:$B$157,MATCH(C454,Tasks!$A$8:$A$157,0)),"Unallocated"))</x:f>
      </x:c>
      <x:c r="E454" s="15"/>
      <x:c r="F454" s="18"/>
      <x:c r="G454" s="19"/>
      <x:c r="H454" s="20" t="str">
        <x:f>IF(COUNT(F454:G454)&lt;2,"",F454*G454)</x:f>
      </x:c>
      <x:c r="I454" s="15"/>
      <x:c r="J454" s="15"/>
      <x:c r="K454" s="15"/>
      <x:c r="L454" s="15"/>
      <x:c r="M454" s="17" t="str">
        <x:f>IF(COUNTA(A454:C454,E454:G454,I454:L454)=0,"",IF(OR(A454="",B454="",C454="",E454="",I454="",H454=""),"Missing input",IF(COUNTIF($A$8:$A$507,A454)&gt;1,"Duplicate entry ID",IF(D454="Unallocated","Check task ID","Ready"))))</x:f>
      </x:c>
    </x:row>
    <x:row r="455" ht="24" customHeight="1">
      <x:c r="A455" s="15"/>
      <x:c r="B455" s="21"/>
      <x:c r="C455" s="15"/>
      <x:c r="D455" s="17" t="str">
        <x:f>IF(C455="","",IF(COUNTIF(Tasks!$A$8:$A$157,C455)=1,INDEX(Tasks!$B$8:$B$157,MATCH(C455,Tasks!$A$8:$A$157,0)),"Unallocated"))</x:f>
      </x:c>
      <x:c r="E455" s="15"/>
      <x:c r="F455" s="18"/>
      <x:c r="G455" s="19"/>
      <x:c r="H455" s="20" t="str">
        <x:f>IF(COUNT(F455:G455)&lt;2,"",F455*G455)</x:f>
      </x:c>
      <x:c r="I455" s="15"/>
      <x:c r="J455" s="15"/>
      <x:c r="K455" s="15"/>
      <x:c r="L455" s="15"/>
      <x:c r="M455" s="17" t="str">
        <x:f>IF(COUNTA(A455:C455,E455:G455,I455:L455)=0,"",IF(OR(A455="",B455="",C455="",E455="",I455="",H455=""),"Missing input",IF(COUNTIF($A$8:$A$507,A455)&gt;1,"Duplicate entry ID",IF(D455="Unallocated","Check task ID","Ready"))))</x:f>
      </x:c>
    </x:row>
    <x:row r="456" ht="24" customHeight="1">
      <x:c r="A456" s="15"/>
      <x:c r="B456" s="21"/>
      <x:c r="C456" s="15"/>
      <x:c r="D456" s="17" t="str">
        <x:f>IF(C456="","",IF(COUNTIF(Tasks!$A$8:$A$157,C456)=1,INDEX(Tasks!$B$8:$B$157,MATCH(C456,Tasks!$A$8:$A$157,0)),"Unallocated"))</x:f>
      </x:c>
      <x:c r="E456" s="15"/>
      <x:c r="F456" s="18"/>
      <x:c r="G456" s="19"/>
      <x:c r="H456" s="20" t="str">
        <x:f>IF(COUNT(F456:G456)&lt;2,"",F456*G456)</x:f>
      </x:c>
      <x:c r="I456" s="15"/>
      <x:c r="J456" s="15"/>
      <x:c r="K456" s="15"/>
      <x:c r="L456" s="15"/>
      <x:c r="M456" s="17" t="str">
        <x:f>IF(COUNTA(A456:C456,E456:G456,I456:L456)=0,"",IF(OR(A456="",B456="",C456="",E456="",I456="",H456=""),"Missing input",IF(COUNTIF($A$8:$A$507,A456)&gt;1,"Duplicate entry ID",IF(D456="Unallocated","Check task ID","Ready"))))</x:f>
      </x:c>
    </x:row>
    <x:row r="457" ht="24" customHeight="1">
      <x:c r="A457" s="15"/>
      <x:c r="B457" s="21"/>
      <x:c r="C457" s="15"/>
      <x:c r="D457" s="17" t="str">
        <x:f>IF(C457="","",IF(COUNTIF(Tasks!$A$8:$A$157,C457)=1,INDEX(Tasks!$B$8:$B$157,MATCH(C457,Tasks!$A$8:$A$157,0)),"Unallocated"))</x:f>
      </x:c>
      <x:c r="E457" s="15"/>
      <x:c r="F457" s="18"/>
      <x:c r="G457" s="19"/>
      <x:c r="H457" s="20" t="str">
        <x:f>IF(COUNT(F457:G457)&lt;2,"",F457*G457)</x:f>
      </x:c>
      <x:c r="I457" s="15"/>
      <x:c r="J457" s="15"/>
      <x:c r="K457" s="15"/>
      <x:c r="L457" s="15"/>
      <x:c r="M457" s="17" t="str">
        <x:f>IF(COUNTA(A457:C457,E457:G457,I457:L457)=0,"",IF(OR(A457="",B457="",C457="",E457="",I457="",H457=""),"Missing input",IF(COUNTIF($A$8:$A$507,A457)&gt;1,"Duplicate entry ID",IF(D457="Unallocated","Check task ID","Ready"))))</x:f>
      </x:c>
    </x:row>
    <x:row r="458" ht="24" customHeight="1">
      <x:c r="A458" s="15"/>
      <x:c r="B458" s="21"/>
      <x:c r="C458" s="15"/>
      <x:c r="D458" s="17" t="str">
        <x:f>IF(C458="","",IF(COUNTIF(Tasks!$A$8:$A$157,C458)=1,INDEX(Tasks!$B$8:$B$157,MATCH(C458,Tasks!$A$8:$A$157,0)),"Unallocated"))</x:f>
      </x:c>
      <x:c r="E458" s="15"/>
      <x:c r="F458" s="18"/>
      <x:c r="G458" s="19"/>
      <x:c r="H458" s="20" t="str">
        <x:f>IF(COUNT(F458:G458)&lt;2,"",F458*G458)</x:f>
      </x:c>
      <x:c r="I458" s="15"/>
      <x:c r="J458" s="15"/>
      <x:c r="K458" s="15"/>
      <x:c r="L458" s="15"/>
      <x:c r="M458" s="17" t="str">
        <x:f>IF(COUNTA(A458:C458,E458:G458,I458:L458)=0,"",IF(OR(A458="",B458="",C458="",E458="",I458="",H458=""),"Missing input",IF(COUNTIF($A$8:$A$507,A458)&gt;1,"Duplicate entry ID",IF(D458="Unallocated","Check task ID","Ready"))))</x:f>
      </x:c>
    </x:row>
    <x:row r="459" ht="24" customHeight="1">
      <x:c r="A459" s="15"/>
      <x:c r="B459" s="21"/>
      <x:c r="C459" s="15"/>
      <x:c r="D459" s="17" t="str">
        <x:f>IF(C459="","",IF(COUNTIF(Tasks!$A$8:$A$157,C459)=1,INDEX(Tasks!$B$8:$B$157,MATCH(C459,Tasks!$A$8:$A$157,0)),"Unallocated"))</x:f>
      </x:c>
      <x:c r="E459" s="15"/>
      <x:c r="F459" s="18"/>
      <x:c r="G459" s="19"/>
      <x:c r="H459" s="20" t="str">
        <x:f>IF(COUNT(F459:G459)&lt;2,"",F459*G459)</x:f>
      </x:c>
      <x:c r="I459" s="15"/>
      <x:c r="J459" s="15"/>
      <x:c r="K459" s="15"/>
      <x:c r="L459" s="15"/>
      <x:c r="M459" s="17" t="str">
        <x:f>IF(COUNTA(A459:C459,E459:G459,I459:L459)=0,"",IF(OR(A459="",B459="",C459="",E459="",I459="",H459=""),"Missing input",IF(COUNTIF($A$8:$A$507,A459)&gt;1,"Duplicate entry ID",IF(D459="Unallocated","Check task ID","Ready"))))</x:f>
      </x:c>
    </x:row>
    <x:row r="460" ht="24" customHeight="1">
      <x:c r="A460" s="15"/>
      <x:c r="B460" s="21"/>
      <x:c r="C460" s="15"/>
      <x:c r="D460" s="17" t="str">
        <x:f>IF(C460="","",IF(COUNTIF(Tasks!$A$8:$A$157,C460)=1,INDEX(Tasks!$B$8:$B$157,MATCH(C460,Tasks!$A$8:$A$157,0)),"Unallocated"))</x:f>
      </x:c>
      <x:c r="E460" s="15"/>
      <x:c r="F460" s="18"/>
      <x:c r="G460" s="19"/>
      <x:c r="H460" s="20" t="str">
        <x:f>IF(COUNT(F460:G460)&lt;2,"",F460*G460)</x:f>
      </x:c>
      <x:c r="I460" s="15"/>
      <x:c r="J460" s="15"/>
      <x:c r="K460" s="15"/>
      <x:c r="L460" s="15"/>
      <x:c r="M460" s="17" t="str">
        <x:f>IF(COUNTA(A460:C460,E460:G460,I460:L460)=0,"",IF(OR(A460="",B460="",C460="",E460="",I460="",H460=""),"Missing input",IF(COUNTIF($A$8:$A$507,A460)&gt;1,"Duplicate entry ID",IF(D460="Unallocated","Check task ID","Ready"))))</x:f>
      </x:c>
    </x:row>
    <x:row r="461" ht="24" customHeight="1">
      <x:c r="A461" s="15"/>
      <x:c r="B461" s="21"/>
      <x:c r="C461" s="15"/>
      <x:c r="D461" s="17" t="str">
        <x:f>IF(C461="","",IF(COUNTIF(Tasks!$A$8:$A$157,C461)=1,INDEX(Tasks!$B$8:$B$157,MATCH(C461,Tasks!$A$8:$A$157,0)),"Unallocated"))</x:f>
      </x:c>
      <x:c r="E461" s="15"/>
      <x:c r="F461" s="18"/>
      <x:c r="G461" s="19"/>
      <x:c r="H461" s="20" t="str">
        <x:f>IF(COUNT(F461:G461)&lt;2,"",F461*G461)</x:f>
      </x:c>
      <x:c r="I461" s="15"/>
      <x:c r="J461" s="15"/>
      <x:c r="K461" s="15"/>
      <x:c r="L461" s="15"/>
      <x:c r="M461" s="17" t="str">
        <x:f>IF(COUNTA(A461:C461,E461:G461,I461:L461)=0,"",IF(OR(A461="",B461="",C461="",E461="",I461="",H461=""),"Missing input",IF(COUNTIF($A$8:$A$507,A461)&gt;1,"Duplicate entry ID",IF(D461="Unallocated","Check task ID","Ready"))))</x:f>
      </x:c>
    </x:row>
    <x:row r="462" ht="24" customHeight="1">
      <x:c r="A462" s="15"/>
      <x:c r="B462" s="21"/>
      <x:c r="C462" s="15"/>
      <x:c r="D462" s="17" t="str">
        <x:f>IF(C462="","",IF(COUNTIF(Tasks!$A$8:$A$157,C462)=1,INDEX(Tasks!$B$8:$B$157,MATCH(C462,Tasks!$A$8:$A$157,0)),"Unallocated"))</x:f>
      </x:c>
      <x:c r="E462" s="15"/>
      <x:c r="F462" s="18"/>
      <x:c r="G462" s="19"/>
      <x:c r="H462" s="20" t="str">
        <x:f>IF(COUNT(F462:G462)&lt;2,"",F462*G462)</x:f>
      </x:c>
      <x:c r="I462" s="15"/>
      <x:c r="J462" s="15"/>
      <x:c r="K462" s="15"/>
      <x:c r="L462" s="15"/>
      <x:c r="M462" s="17" t="str">
        <x:f>IF(COUNTA(A462:C462,E462:G462,I462:L462)=0,"",IF(OR(A462="",B462="",C462="",E462="",I462="",H462=""),"Missing input",IF(COUNTIF($A$8:$A$507,A462)&gt;1,"Duplicate entry ID",IF(D462="Unallocated","Check task ID","Ready"))))</x:f>
      </x:c>
    </x:row>
    <x:row r="463" ht="24" customHeight="1">
      <x:c r="A463" s="15"/>
      <x:c r="B463" s="21"/>
      <x:c r="C463" s="15"/>
      <x:c r="D463" s="17" t="str">
        <x:f>IF(C463="","",IF(COUNTIF(Tasks!$A$8:$A$157,C463)=1,INDEX(Tasks!$B$8:$B$157,MATCH(C463,Tasks!$A$8:$A$157,0)),"Unallocated"))</x:f>
      </x:c>
      <x:c r="E463" s="15"/>
      <x:c r="F463" s="18"/>
      <x:c r="G463" s="19"/>
      <x:c r="H463" s="20" t="str">
        <x:f>IF(COUNT(F463:G463)&lt;2,"",F463*G463)</x:f>
      </x:c>
      <x:c r="I463" s="15"/>
      <x:c r="J463" s="15"/>
      <x:c r="K463" s="15"/>
      <x:c r="L463" s="15"/>
      <x:c r="M463" s="17" t="str">
        <x:f>IF(COUNTA(A463:C463,E463:G463,I463:L463)=0,"",IF(OR(A463="",B463="",C463="",E463="",I463="",H463=""),"Missing input",IF(COUNTIF($A$8:$A$507,A463)&gt;1,"Duplicate entry ID",IF(D463="Unallocated","Check task ID","Ready"))))</x:f>
      </x:c>
    </x:row>
    <x:row r="464" ht="24" customHeight="1">
      <x:c r="A464" s="15"/>
      <x:c r="B464" s="21"/>
      <x:c r="C464" s="15"/>
      <x:c r="D464" s="17" t="str">
        <x:f>IF(C464="","",IF(COUNTIF(Tasks!$A$8:$A$157,C464)=1,INDEX(Tasks!$B$8:$B$157,MATCH(C464,Tasks!$A$8:$A$157,0)),"Unallocated"))</x:f>
      </x:c>
      <x:c r="E464" s="15"/>
      <x:c r="F464" s="18"/>
      <x:c r="G464" s="19"/>
      <x:c r="H464" s="20" t="str">
        <x:f>IF(COUNT(F464:G464)&lt;2,"",F464*G464)</x:f>
      </x:c>
      <x:c r="I464" s="15"/>
      <x:c r="J464" s="15"/>
      <x:c r="K464" s="15"/>
      <x:c r="L464" s="15"/>
      <x:c r="M464" s="17" t="str">
        <x:f>IF(COUNTA(A464:C464,E464:G464,I464:L464)=0,"",IF(OR(A464="",B464="",C464="",E464="",I464="",H464=""),"Missing input",IF(COUNTIF($A$8:$A$507,A464)&gt;1,"Duplicate entry ID",IF(D464="Unallocated","Check task ID","Ready"))))</x:f>
      </x:c>
    </x:row>
    <x:row r="465" ht="24" customHeight="1">
      <x:c r="A465" s="15"/>
      <x:c r="B465" s="21"/>
      <x:c r="C465" s="15"/>
      <x:c r="D465" s="17" t="str">
        <x:f>IF(C465="","",IF(COUNTIF(Tasks!$A$8:$A$157,C465)=1,INDEX(Tasks!$B$8:$B$157,MATCH(C465,Tasks!$A$8:$A$157,0)),"Unallocated"))</x:f>
      </x:c>
      <x:c r="E465" s="15"/>
      <x:c r="F465" s="18"/>
      <x:c r="G465" s="19"/>
      <x:c r="H465" s="20" t="str">
        <x:f>IF(COUNT(F465:G465)&lt;2,"",F465*G465)</x:f>
      </x:c>
      <x:c r="I465" s="15"/>
      <x:c r="J465" s="15"/>
      <x:c r="K465" s="15"/>
      <x:c r="L465" s="15"/>
      <x:c r="M465" s="17" t="str">
        <x:f>IF(COUNTA(A465:C465,E465:G465,I465:L465)=0,"",IF(OR(A465="",B465="",C465="",E465="",I465="",H465=""),"Missing input",IF(COUNTIF($A$8:$A$507,A465)&gt;1,"Duplicate entry ID",IF(D465="Unallocated","Check task ID","Ready"))))</x:f>
      </x:c>
    </x:row>
    <x:row r="466" ht="24" customHeight="1">
      <x:c r="A466" s="15"/>
      <x:c r="B466" s="21"/>
      <x:c r="C466" s="15"/>
      <x:c r="D466" s="17" t="str">
        <x:f>IF(C466="","",IF(COUNTIF(Tasks!$A$8:$A$157,C466)=1,INDEX(Tasks!$B$8:$B$157,MATCH(C466,Tasks!$A$8:$A$157,0)),"Unallocated"))</x:f>
      </x:c>
      <x:c r="E466" s="15"/>
      <x:c r="F466" s="18"/>
      <x:c r="G466" s="19"/>
      <x:c r="H466" s="20" t="str">
        <x:f>IF(COUNT(F466:G466)&lt;2,"",F466*G466)</x:f>
      </x:c>
      <x:c r="I466" s="15"/>
      <x:c r="J466" s="15"/>
      <x:c r="K466" s="15"/>
      <x:c r="L466" s="15"/>
      <x:c r="M466" s="17" t="str">
        <x:f>IF(COUNTA(A466:C466,E466:G466,I466:L466)=0,"",IF(OR(A466="",B466="",C466="",E466="",I466="",H466=""),"Missing input",IF(COUNTIF($A$8:$A$507,A466)&gt;1,"Duplicate entry ID",IF(D466="Unallocated","Check task ID","Ready"))))</x:f>
      </x:c>
    </x:row>
    <x:row r="467" ht="24" customHeight="1">
      <x:c r="A467" s="15"/>
      <x:c r="B467" s="21"/>
      <x:c r="C467" s="15"/>
      <x:c r="D467" s="17" t="str">
        <x:f>IF(C467="","",IF(COUNTIF(Tasks!$A$8:$A$157,C467)=1,INDEX(Tasks!$B$8:$B$157,MATCH(C467,Tasks!$A$8:$A$157,0)),"Unallocated"))</x:f>
      </x:c>
      <x:c r="E467" s="15"/>
      <x:c r="F467" s="18"/>
      <x:c r="G467" s="19"/>
      <x:c r="H467" s="20" t="str">
        <x:f>IF(COUNT(F467:G467)&lt;2,"",F467*G467)</x:f>
      </x:c>
      <x:c r="I467" s="15"/>
      <x:c r="J467" s="15"/>
      <x:c r="K467" s="15"/>
      <x:c r="L467" s="15"/>
      <x:c r="M467" s="17" t="str">
        <x:f>IF(COUNTA(A467:C467,E467:G467,I467:L467)=0,"",IF(OR(A467="",B467="",C467="",E467="",I467="",H467=""),"Missing input",IF(COUNTIF($A$8:$A$507,A467)&gt;1,"Duplicate entry ID",IF(D467="Unallocated","Check task ID","Ready"))))</x:f>
      </x:c>
    </x:row>
    <x:row r="468" ht="24" customHeight="1">
      <x:c r="A468" s="15"/>
      <x:c r="B468" s="21"/>
      <x:c r="C468" s="15"/>
      <x:c r="D468" s="17" t="str">
        <x:f>IF(C468="","",IF(COUNTIF(Tasks!$A$8:$A$157,C468)=1,INDEX(Tasks!$B$8:$B$157,MATCH(C468,Tasks!$A$8:$A$157,0)),"Unallocated"))</x:f>
      </x:c>
      <x:c r="E468" s="15"/>
      <x:c r="F468" s="18"/>
      <x:c r="G468" s="19"/>
      <x:c r="H468" s="20" t="str">
        <x:f>IF(COUNT(F468:G468)&lt;2,"",F468*G468)</x:f>
      </x:c>
      <x:c r="I468" s="15"/>
      <x:c r="J468" s="15"/>
      <x:c r="K468" s="15"/>
      <x:c r="L468" s="15"/>
      <x:c r="M468" s="17" t="str">
        <x:f>IF(COUNTA(A468:C468,E468:G468,I468:L468)=0,"",IF(OR(A468="",B468="",C468="",E468="",I468="",H468=""),"Missing input",IF(COUNTIF($A$8:$A$507,A468)&gt;1,"Duplicate entry ID",IF(D468="Unallocated","Check task ID","Ready"))))</x:f>
      </x:c>
    </x:row>
    <x:row r="469" ht="24" customHeight="1">
      <x:c r="A469" s="15"/>
      <x:c r="B469" s="21"/>
      <x:c r="C469" s="15"/>
      <x:c r="D469" s="17" t="str">
        <x:f>IF(C469="","",IF(COUNTIF(Tasks!$A$8:$A$157,C469)=1,INDEX(Tasks!$B$8:$B$157,MATCH(C469,Tasks!$A$8:$A$157,0)),"Unallocated"))</x:f>
      </x:c>
      <x:c r="E469" s="15"/>
      <x:c r="F469" s="18"/>
      <x:c r="G469" s="19"/>
      <x:c r="H469" s="20" t="str">
        <x:f>IF(COUNT(F469:G469)&lt;2,"",F469*G469)</x:f>
      </x:c>
      <x:c r="I469" s="15"/>
      <x:c r="J469" s="15"/>
      <x:c r="K469" s="15"/>
      <x:c r="L469" s="15"/>
      <x:c r="M469" s="17" t="str">
        <x:f>IF(COUNTA(A469:C469,E469:G469,I469:L469)=0,"",IF(OR(A469="",B469="",C469="",E469="",I469="",H469=""),"Missing input",IF(COUNTIF($A$8:$A$507,A469)&gt;1,"Duplicate entry ID",IF(D469="Unallocated","Check task ID","Ready"))))</x:f>
      </x:c>
    </x:row>
    <x:row r="470" ht="24" customHeight="1">
      <x:c r="A470" s="15"/>
      <x:c r="B470" s="21"/>
      <x:c r="C470" s="15"/>
      <x:c r="D470" s="17" t="str">
        <x:f>IF(C470="","",IF(COUNTIF(Tasks!$A$8:$A$157,C470)=1,INDEX(Tasks!$B$8:$B$157,MATCH(C470,Tasks!$A$8:$A$157,0)),"Unallocated"))</x:f>
      </x:c>
      <x:c r="E470" s="15"/>
      <x:c r="F470" s="18"/>
      <x:c r="G470" s="19"/>
      <x:c r="H470" s="20" t="str">
        <x:f>IF(COUNT(F470:G470)&lt;2,"",F470*G470)</x:f>
      </x:c>
      <x:c r="I470" s="15"/>
      <x:c r="J470" s="15"/>
      <x:c r="K470" s="15"/>
      <x:c r="L470" s="15"/>
      <x:c r="M470" s="17" t="str">
        <x:f>IF(COUNTA(A470:C470,E470:G470,I470:L470)=0,"",IF(OR(A470="",B470="",C470="",E470="",I470="",H470=""),"Missing input",IF(COUNTIF($A$8:$A$507,A470)&gt;1,"Duplicate entry ID",IF(D470="Unallocated","Check task ID","Ready"))))</x:f>
      </x:c>
    </x:row>
    <x:row r="471" ht="24" customHeight="1">
      <x:c r="A471" s="15"/>
      <x:c r="B471" s="21"/>
      <x:c r="C471" s="15"/>
      <x:c r="D471" s="17" t="str">
        <x:f>IF(C471="","",IF(COUNTIF(Tasks!$A$8:$A$157,C471)=1,INDEX(Tasks!$B$8:$B$157,MATCH(C471,Tasks!$A$8:$A$157,0)),"Unallocated"))</x:f>
      </x:c>
      <x:c r="E471" s="15"/>
      <x:c r="F471" s="18"/>
      <x:c r="G471" s="19"/>
      <x:c r="H471" s="20" t="str">
        <x:f>IF(COUNT(F471:G471)&lt;2,"",F471*G471)</x:f>
      </x:c>
      <x:c r="I471" s="15"/>
      <x:c r="J471" s="15"/>
      <x:c r="K471" s="15"/>
      <x:c r="L471" s="15"/>
      <x:c r="M471" s="17" t="str">
        <x:f>IF(COUNTA(A471:C471,E471:G471,I471:L471)=0,"",IF(OR(A471="",B471="",C471="",E471="",I471="",H471=""),"Missing input",IF(COUNTIF($A$8:$A$507,A471)&gt;1,"Duplicate entry ID",IF(D471="Unallocated","Check task ID","Ready"))))</x:f>
      </x:c>
    </x:row>
    <x:row r="472" ht="24" customHeight="1">
      <x:c r="A472" s="15"/>
      <x:c r="B472" s="21"/>
      <x:c r="C472" s="15"/>
      <x:c r="D472" s="17" t="str">
        <x:f>IF(C472="","",IF(COUNTIF(Tasks!$A$8:$A$157,C472)=1,INDEX(Tasks!$B$8:$B$157,MATCH(C472,Tasks!$A$8:$A$157,0)),"Unallocated"))</x:f>
      </x:c>
      <x:c r="E472" s="15"/>
      <x:c r="F472" s="18"/>
      <x:c r="G472" s="19"/>
      <x:c r="H472" s="20" t="str">
        <x:f>IF(COUNT(F472:G472)&lt;2,"",F472*G472)</x:f>
      </x:c>
      <x:c r="I472" s="15"/>
      <x:c r="J472" s="15"/>
      <x:c r="K472" s="15"/>
      <x:c r="L472" s="15"/>
      <x:c r="M472" s="17" t="str">
        <x:f>IF(COUNTA(A472:C472,E472:G472,I472:L472)=0,"",IF(OR(A472="",B472="",C472="",E472="",I472="",H472=""),"Missing input",IF(COUNTIF($A$8:$A$507,A472)&gt;1,"Duplicate entry ID",IF(D472="Unallocated","Check task ID","Ready"))))</x:f>
      </x:c>
    </x:row>
    <x:row r="473" ht="24" customHeight="1">
      <x:c r="A473" s="15"/>
      <x:c r="B473" s="21"/>
      <x:c r="C473" s="15"/>
      <x:c r="D473" s="17" t="str">
        <x:f>IF(C473="","",IF(COUNTIF(Tasks!$A$8:$A$157,C473)=1,INDEX(Tasks!$B$8:$B$157,MATCH(C473,Tasks!$A$8:$A$157,0)),"Unallocated"))</x:f>
      </x:c>
      <x:c r="E473" s="15"/>
      <x:c r="F473" s="18"/>
      <x:c r="G473" s="19"/>
      <x:c r="H473" s="20" t="str">
        <x:f>IF(COUNT(F473:G473)&lt;2,"",F473*G473)</x:f>
      </x:c>
      <x:c r="I473" s="15"/>
      <x:c r="J473" s="15"/>
      <x:c r="K473" s="15"/>
      <x:c r="L473" s="15"/>
      <x:c r="M473" s="17" t="str">
        <x:f>IF(COUNTA(A473:C473,E473:G473,I473:L473)=0,"",IF(OR(A473="",B473="",C473="",E473="",I473="",H473=""),"Missing input",IF(COUNTIF($A$8:$A$507,A473)&gt;1,"Duplicate entry ID",IF(D473="Unallocated","Check task ID","Ready"))))</x:f>
      </x:c>
    </x:row>
    <x:row r="474" ht="24" customHeight="1">
      <x:c r="A474" s="15"/>
      <x:c r="B474" s="21"/>
      <x:c r="C474" s="15"/>
      <x:c r="D474" s="17" t="str">
        <x:f>IF(C474="","",IF(COUNTIF(Tasks!$A$8:$A$157,C474)=1,INDEX(Tasks!$B$8:$B$157,MATCH(C474,Tasks!$A$8:$A$157,0)),"Unallocated"))</x:f>
      </x:c>
      <x:c r="E474" s="15"/>
      <x:c r="F474" s="18"/>
      <x:c r="G474" s="19"/>
      <x:c r="H474" s="20" t="str">
        <x:f>IF(COUNT(F474:G474)&lt;2,"",F474*G474)</x:f>
      </x:c>
      <x:c r="I474" s="15"/>
      <x:c r="J474" s="15"/>
      <x:c r="K474" s="15"/>
      <x:c r="L474" s="15"/>
      <x:c r="M474" s="17" t="str">
        <x:f>IF(COUNTA(A474:C474,E474:G474,I474:L474)=0,"",IF(OR(A474="",B474="",C474="",E474="",I474="",H474=""),"Missing input",IF(COUNTIF($A$8:$A$507,A474)&gt;1,"Duplicate entry ID",IF(D474="Unallocated","Check task ID","Ready"))))</x:f>
      </x:c>
    </x:row>
    <x:row r="475" ht="24" customHeight="1">
      <x:c r="A475" s="15"/>
      <x:c r="B475" s="21"/>
      <x:c r="C475" s="15"/>
      <x:c r="D475" s="17" t="str">
        <x:f>IF(C475="","",IF(COUNTIF(Tasks!$A$8:$A$157,C475)=1,INDEX(Tasks!$B$8:$B$157,MATCH(C475,Tasks!$A$8:$A$157,0)),"Unallocated"))</x:f>
      </x:c>
      <x:c r="E475" s="15"/>
      <x:c r="F475" s="18"/>
      <x:c r="G475" s="19"/>
      <x:c r="H475" s="20" t="str">
        <x:f>IF(COUNT(F475:G475)&lt;2,"",F475*G475)</x:f>
      </x:c>
      <x:c r="I475" s="15"/>
      <x:c r="J475" s="15"/>
      <x:c r="K475" s="15"/>
      <x:c r="L475" s="15"/>
      <x:c r="M475" s="17" t="str">
        <x:f>IF(COUNTA(A475:C475,E475:G475,I475:L475)=0,"",IF(OR(A475="",B475="",C475="",E475="",I475="",H475=""),"Missing input",IF(COUNTIF($A$8:$A$507,A475)&gt;1,"Duplicate entry ID",IF(D475="Unallocated","Check task ID","Ready"))))</x:f>
      </x:c>
    </x:row>
    <x:row r="476" ht="24" customHeight="1">
      <x:c r="A476" s="15"/>
      <x:c r="B476" s="21"/>
      <x:c r="C476" s="15"/>
      <x:c r="D476" s="17" t="str">
        <x:f>IF(C476="","",IF(COUNTIF(Tasks!$A$8:$A$157,C476)=1,INDEX(Tasks!$B$8:$B$157,MATCH(C476,Tasks!$A$8:$A$157,0)),"Unallocated"))</x:f>
      </x:c>
      <x:c r="E476" s="15"/>
      <x:c r="F476" s="18"/>
      <x:c r="G476" s="19"/>
      <x:c r="H476" s="20" t="str">
        <x:f>IF(COUNT(F476:G476)&lt;2,"",F476*G476)</x:f>
      </x:c>
      <x:c r="I476" s="15"/>
      <x:c r="J476" s="15"/>
      <x:c r="K476" s="15"/>
      <x:c r="L476" s="15"/>
      <x:c r="M476" s="17" t="str">
        <x:f>IF(COUNTA(A476:C476,E476:G476,I476:L476)=0,"",IF(OR(A476="",B476="",C476="",E476="",I476="",H476=""),"Missing input",IF(COUNTIF($A$8:$A$507,A476)&gt;1,"Duplicate entry ID",IF(D476="Unallocated","Check task ID","Ready"))))</x:f>
      </x:c>
    </x:row>
    <x:row r="477" ht="24" customHeight="1">
      <x:c r="A477" s="15"/>
      <x:c r="B477" s="21"/>
      <x:c r="C477" s="15"/>
      <x:c r="D477" s="17" t="str">
        <x:f>IF(C477="","",IF(COUNTIF(Tasks!$A$8:$A$157,C477)=1,INDEX(Tasks!$B$8:$B$157,MATCH(C477,Tasks!$A$8:$A$157,0)),"Unallocated"))</x:f>
      </x:c>
      <x:c r="E477" s="15"/>
      <x:c r="F477" s="18"/>
      <x:c r="G477" s="19"/>
      <x:c r="H477" s="20" t="str">
        <x:f>IF(COUNT(F477:G477)&lt;2,"",F477*G477)</x:f>
      </x:c>
      <x:c r="I477" s="15"/>
      <x:c r="J477" s="15"/>
      <x:c r="K477" s="15"/>
      <x:c r="L477" s="15"/>
      <x:c r="M477" s="17" t="str">
        <x:f>IF(COUNTA(A477:C477,E477:G477,I477:L477)=0,"",IF(OR(A477="",B477="",C477="",E477="",I477="",H477=""),"Missing input",IF(COUNTIF($A$8:$A$507,A477)&gt;1,"Duplicate entry ID",IF(D477="Unallocated","Check task ID","Ready"))))</x:f>
      </x:c>
    </x:row>
    <x:row r="478" ht="24" customHeight="1">
      <x:c r="A478" s="15"/>
      <x:c r="B478" s="21"/>
      <x:c r="C478" s="15"/>
      <x:c r="D478" s="17" t="str">
        <x:f>IF(C478="","",IF(COUNTIF(Tasks!$A$8:$A$157,C478)=1,INDEX(Tasks!$B$8:$B$157,MATCH(C478,Tasks!$A$8:$A$157,0)),"Unallocated"))</x:f>
      </x:c>
      <x:c r="E478" s="15"/>
      <x:c r="F478" s="18"/>
      <x:c r="G478" s="19"/>
      <x:c r="H478" s="20" t="str">
        <x:f>IF(COUNT(F478:G478)&lt;2,"",F478*G478)</x:f>
      </x:c>
      <x:c r="I478" s="15"/>
      <x:c r="J478" s="15"/>
      <x:c r="K478" s="15"/>
      <x:c r="L478" s="15"/>
      <x:c r="M478" s="17" t="str">
        <x:f>IF(COUNTA(A478:C478,E478:G478,I478:L478)=0,"",IF(OR(A478="",B478="",C478="",E478="",I478="",H478=""),"Missing input",IF(COUNTIF($A$8:$A$507,A478)&gt;1,"Duplicate entry ID",IF(D478="Unallocated","Check task ID","Ready"))))</x:f>
      </x:c>
    </x:row>
    <x:row r="479" ht="24" customHeight="1">
      <x:c r="A479" s="15"/>
      <x:c r="B479" s="21"/>
      <x:c r="C479" s="15"/>
      <x:c r="D479" s="17" t="str">
        <x:f>IF(C479="","",IF(COUNTIF(Tasks!$A$8:$A$157,C479)=1,INDEX(Tasks!$B$8:$B$157,MATCH(C479,Tasks!$A$8:$A$157,0)),"Unallocated"))</x:f>
      </x:c>
      <x:c r="E479" s="15"/>
      <x:c r="F479" s="18"/>
      <x:c r="G479" s="19"/>
      <x:c r="H479" s="20" t="str">
        <x:f>IF(COUNT(F479:G479)&lt;2,"",F479*G479)</x:f>
      </x:c>
      <x:c r="I479" s="15"/>
      <x:c r="J479" s="15"/>
      <x:c r="K479" s="15"/>
      <x:c r="L479" s="15"/>
      <x:c r="M479" s="17" t="str">
        <x:f>IF(COUNTA(A479:C479,E479:G479,I479:L479)=0,"",IF(OR(A479="",B479="",C479="",E479="",I479="",H479=""),"Missing input",IF(COUNTIF($A$8:$A$507,A479)&gt;1,"Duplicate entry ID",IF(D479="Unallocated","Check task ID","Ready"))))</x:f>
      </x:c>
    </x:row>
    <x:row r="480" ht="24" customHeight="1">
      <x:c r="A480" s="15"/>
      <x:c r="B480" s="21"/>
      <x:c r="C480" s="15"/>
      <x:c r="D480" s="17" t="str">
        <x:f>IF(C480="","",IF(COUNTIF(Tasks!$A$8:$A$157,C480)=1,INDEX(Tasks!$B$8:$B$157,MATCH(C480,Tasks!$A$8:$A$157,0)),"Unallocated"))</x:f>
      </x:c>
      <x:c r="E480" s="15"/>
      <x:c r="F480" s="18"/>
      <x:c r="G480" s="19"/>
      <x:c r="H480" s="20" t="str">
        <x:f>IF(COUNT(F480:G480)&lt;2,"",F480*G480)</x:f>
      </x:c>
      <x:c r="I480" s="15"/>
      <x:c r="J480" s="15"/>
      <x:c r="K480" s="15"/>
      <x:c r="L480" s="15"/>
      <x:c r="M480" s="17" t="str">
        <x:f>IF(COUNTA(A480:C480,E480:G480,I480:L480)=0,"",IF(OR(A480="",B480="",C480="",E480="",I480="",H480=""),"Missing input",IF(COUNTIF($A$8:$A$507,A480)&gt;1,"Duplicate entry ID",IF(D480="Unallocated","Check task ID","Ready"))))</x:f>
      </x:c>
    </x:row>
    <x:row r="481" ht="24" customHeight="1">
      <x:c r="A481" s="15"/>
      <x:c r="B481" s="21"/>
      <x:c r="C481" s="15"/>
      <x:c r="D481" s="17" t="str">
        <x:f>IF(C481="","",IF(COUNTIF(Tasks!$A$8:$A$157,C481)=1,INDEX(Tasks!$B$8:$B$157,MATCH(C481,Tasks!$A$8:$A$157,0)),"Unallocated"))</x:f>
      </x:c>
      <x:c r="E481" s="15"/>
      <x:c r="F481" s="18"/>
      <x:c r="G481" s="19"/>
      <x:c r="H481" s="20" t="str">
        <x:f>IF(COUNT(F481:G481)&lt;2,"",F481*G481)</x:f>
      </x:c>
      <x:c r="I481" s="15"/>
      <x:c r="J481" s="15"/>
      <x:c r="K481" s="15"/>
      <x:c r="L481" s="15"/>
      <x:c r="M481" s="17" t="str">
        <x:f>IF(COUNTA(A481:C481,E481:G481,I481:L481)=0,"",IF(OR(A481="",B481="",C481="",E481="",I481="",H481=""),"Missing input",IF(COUNTIF($A$8:$A$507,A481)&gt;1,"Duplicate entry ID",IF(D481="Unallocated","Check task ID","Ready"))))</x:f>
      </x:c>
    </x:row>
    <x:row r="482" ht="24" customHeight="1">
      <x:c r="A482" s="15"/>
      <x:c r="B482" s="21"/>
      <x:c r="C482" s="15"/>
      <x:c r="D482" s="17" t="str">
        <x:f>IF(C482="","",IF(COUNTIF(Tasks!$A$8:$A$157,C482)=1,INDEX(Tasks!$B$8:$B$157,MATCH(C482,Tasks!$A$8:$A$157,0)),"Unallocated"))</x:f>
      </x:c>
      <x:c r="E482" s="15"/>
      <x:c r="F482" s="18"/>
      <x:c r="G482" s="19"/>
      <x:c r="H482" s="20" t="str">
        <x:f>IF(COUNT(F482:G482)&lt;2,"",F482*G482)</x:f>
      </x:c>
      <x:c r="I482" s="15"/>
      <x:c r="J482" s="15"/>
      <x:c r="K482" s="15"/>
      <x:c r="L482" s="15"/>
      <x:c r="M482" s="17" t="str">
        <x:f>IF(COUNTA(A482:C482,E482:G482,I482:L482)=0,"",IF(OR(A482="",B482="",C482="",E482="",I482="",H482=""),"Missing input",IF(COUNTIF($A$8:$A$507,A482)&gt;1,"Duplicate entry ID",IF(D482="Unallocated","Check task ID","Ready"))))</x:f>
      </x:c>
    </x:row>
    <x:row r="483" ht="24" customHeight="1">
      <x:c r="A483" s="15"/>
      <x:c r="B483" s="21"/>
      <x:c r="C483" s="15"/>
      <x:c r="D483" s="17" t="str">
        <x:f>IF(C483="","",IF(COUNTIF(Tasks!$A$8:$A$157,C483)=1,INDEX(Tasks!$B$8:$B$157,MATCH(C483,Tasks!$A$8:$A$157,0)),"Unallocated"))</x:f>
      </x:c>
      <x:c r="E483" s="15"/>
      <x:c r="F483" s="18"/>
      <x:c r="G483" s="19"/>
      <x:c r="H483" s="20" t="str">
        <x:f>IF(COUNT(F483:G483)&lt;2,"",F483*G483)</x:f>
      </x:c>
      <x:c r="I483" s="15"/>
      <x:c r="J483" s="15"/>
      <x:c r="K483" s="15"/>
      <x:c r="L483" s="15"/>
      <x:c r="M483" s="17" t="str">
        <x:f>IF(COUNTA(A483:C483,E483:G483,I483:L483)=0,"",IF(OR(A483="",B483="",C483="",E483="",I483="",H483=""),"Missing input",IF(COUNTIF($A$8:$A$507,A483)&gt;1,"Duplicate entry ID",IF(D483="Unallocated","Check task ID","Ready"))))</x:f>
      </x:c>
    </x:row>
    <x:row r="484" ht="24" customHeight="1">
      <x:c r="A484" s="15"/>
      <x:c r="B484" s="21"/>
      <x:c r="C484" s="15"/>
      <x:c r="D484" s="17" t="str">
        <x:f>IF(C484="","",IF(COUNTIF(Tasks!$A$8:$A$157,C484)=1,INDEX(Tasks!$B$8:$B$157,MATCH(C484,Tasks!$A$8:$A$157,0)),"Unallocated"))</x:f>
      </x:c>
      <x:c r="E484" s="15"/>
      <x:c r="F484" s="18"/>
      <x:c r="G484" s="19"/>
      <x:c r="H484" s="20" t="str">
        <x:f>IF(COUNT(F484:G484)&lt;2,"",F484*G484)</x:f>
      </x:c>
      <x:c r="I484" s="15"/>
      <x:c r="J484" s="15"/>
      <x:c r="K484" s="15"/>
      <x:c r="L484" s="15"/>
      <x:c r="M484" s="17" t="str">
        <x:f>IF(COUNTA(A484:C484,E484:G484,I484:L484)=0,"",IF(OR(A484="",B484="",C484="",E484="",I484="",H484=""),"Missing input",IF(COUNTIF($A$8:$A$507,A484)&gt;1,"Duplicate entry ID",IF(D484="Unallocated","Check task ID","Ready"))))</x:f>
      </x:c>
    </x:row>
    <x:row r="485" ht="24" customHeight="1">
      <x:c r="A485" s="15"/>
      <x:c r="B485" s="21"/>
      <x:c r="C485" s="15"/>
      <x:c r="D485" s="17" t="str">
        <x:f>IF(C485="","",IF(COUNTIF(Tasks!$A$8:$A$157,C485)=1,INDEX(Tasks!$B$8:$B$157,MATCH(C485,Tasks!$A$8:$A$157,0)),"Unallocated"))</x:f>
      </x:c>
      <x:c r="E485" s="15"/>
      <x:c r="F485" s="18"/>
      <x:c r="G485" s="19"/>
      <x:c r="H485" s="20" t="str">
        <x:f>IF(COUNT(F485:G485)&lt;2,"",F485*G485)</x:f>
      </x:c>
      <x:c r="I485" s="15"/>
      <x:c r="J485" s="15"/>
      <x:c r="K485" s="15"/>
      <x:c r="L485" s="15"/>
      <x:c r="M485" s="17" t="str">
        <x:f>IF(COUNTA(A485:C485,E485:G485,I485:L485)=0,"",IF(OR(A485="",B485="",C485="",E485="",I485="",H485=""),"Missing input",IF(COUNTIF($A$8:$A$507,A485)&gt;1,"Duplicate entry ID",IF(D485="Unallocated","Check task ID","Ready"))))</x:f>
      </x:c>
    </x:row>
    <x:row r="486" ht="24" customHeight="1">
      <x:c r="A486" s="15"/>
      <x:c r="B486" s="21"/>
      <x:c r="C486" s="15"/>
      <x:c r="D486" s="17" t="str">
        <x:f>IF(C486="","",IF(COUNTIF(Tasks!$A$8:$A$157,C486)=1,INDEX(Tasks!$B$8:$B$157,MATCH(C486,Tasks!$A$8:$A$157,0)),"Unallocated"))</x:f>
      </x:c>
      <x:c r="E486" s="15"/>
      <x:c r="F486" s="18"/>
      <x:c r="G486" s="19"/>
      <x:c r="H486" s="20" t="str">
        <x:f>IF(COUNT(F486:G486)&lt;2,"",F486*G486)</x:f>
      </x:c>
      <x:c r="I486" s="15"/>
      <x:c r="J486" s="15"/>
      <x:c r="K486" s="15"/>
      <x:c r="L486" s="15"/>
      <x:c r="M486" s="17" t="str">
        <x:f>IF(COUNTA(A486:C486,E486:G486,I486:L486)=0,"",IF(OR(A486="",B486="",C486="",E486="",I486="",H486=""),"Missing input",IF(COUNTIF($A$8:$A$507,A486)&gt;1,"Duplicate entry ID",IF(D486="Unallocated","Check task ID","Ready"))))</x:f>
      </x:c>
    </x:row>
    <x:row r="487" ht="24" customHeight="1">
      <x:c r="A487" s="15"/>
      <x:c r="B487" s="21"/>
      <x:c r="C487" s="15"/>
      <x:c r="D487" s="17" t="str">
        <x:f>IF(C487="","",IF(COUNTIF(Tasks!$A$8:$A$157,C487)=1,INDEX(Tasks!$B$8:$B$157,MATCH(C487,Tasks!$A$8:$A$157,0)),"Unallocated"))</x:f>
      </x:c>
      <x:c r="E487" s="15"/>
      <x:c r="F487" s="18"/>
      <x:c r="G487" s="19"/>
      <x:c r="H487" s="20" t="str">
        <x:f>IF(COUNT(F487:G487)&lt;2,"",F487*G487)</x:f>
      </x:c>
      <x:c r="I487" s="15"/>
      <x:c r="J487" s="15"/>
      <x:c r="K487" s="15"/>
      <x:c r="L487" s="15"/>
      <x:c r="M487" s="17" t="str">
        <x:f>IF(COUNTA(A487:C487,E487:G487,I487:L487)=0,"",IF(OR(A487="",B487="",C487="",E487="",I487="",H487=""),"Missing input",IF(COUNTIF($A$8:$A$507,A487)&gt;1,"Duplicate entry ID",IF(D487="Unallocated","Check task ID","Ready"))))</x:f>
      </x:c>
    </x:row>
    <x:row r="488" ht="24" customHeight="1">
      <x:c r="A488" s="15"/>
      <x:c r="B488" s="21"/>
      <x:c r="C488" s="15"/>
      <x:c r="D488" s="17" t="str">
        <x:f>IF(C488="","",IF(COUNTIF(Tasks!$A$8:$A$157,C488)=1,INDEX(Tasks!$B$8:$B$157,MATCH(C488,Tasks!$A$8:$A$157,0)),"Unallocated"))</x:f>
      </x:c>
      <x:c r="E488" s="15"/>
      <x:c r="F488" s="18"/>
      <x:c r="G488" s="19"/>
      <x:c r="H488" s="20" t="str">
        <x:f>IF(COUNT(F488:G488)&lt;2,"",F488*G488)</x:f>
      </x:c>
      <x:c r="I488" s="15"/>
      <x:c r="J488" s="15"/>
      <x:c r="K488" s="15"/>
      <x:c r="L488" s="15"/>
      <x:c r="M488" s="17" t="str">
        <x:f>IF(COUNTA(A488:C488,E488:G488,I488:L488)=0,"",IF(OR(A488="",B488="",C488="",E488="",I488="",H488=""),"Missing input",IF(COUNTIF($A$8:$A$507,A488)&gt;1,"Duplicate entry ID",IF(D488="Unallocated","Check task ID","Ready"))))</x:f>
      </x:c>
    </x:row>
    <x:row r="489" ht="24" customHeight="1">
      <x:c r="A489" s="15"/>
      <x:c r="B489" s="21"/>
      <x:c r="C489" s="15"/>
      <x:c r="D489" s="17" t="str">
        <x:f>IF(C489="","",IF(COUNTIF(Tasks!$A$8:$A$157,C489)=1,INDEX(Tasks!$B$8:$B$157,MATCH(C489,Tasks!$A$8:$A$157,0)),"Unallocated"))</x:f>
      </x:c>
      <x:c r="E489" s="15"/>
      <x:c r="F489" s="18"/>
      <x:c r="G489" s="19"/>
      <x:c r="H489" s="20" t="str">
        <x:f>IF(COUNT(F489:G489)&lt;2,"",F489*G489)</x:f>
      </x:c>
      <x:c r="I489" s="15"/>
      <x:c r="J489" s="15"/>
      <x:c r="K489" s="15"/>
      <x:c r="L489" s="15"/>
      <x:c r="M489" s="17" t="str">
        <x:f>IF(COUNTA(A489:C489,E489:G489,I489:L489)=0,"",IF(OR(A489="",B489="",C489="",E489="",I489="",H489=""),"Missing input",IF(COUNTIF($A$8:$A$507,A489)&gt;1,"Duplicate entry ID",IF(D489="Unallocated","Check task ID","Ready"))))</x:f>
      </x:c>
    </x:row>
    <x:row r="490" ht="24" customHeight="1">
      <x:c r="A490" s="15"/>
      <x:c r="B490" s="21"/>
      <x:c r="C490" s="15"/>
      <x:c r="D490" s="17" t="str">
        <x:f>IF(C490="","",IF(COUNTIF(Tasks!$A$8:$A$157,C490)=1,INDEX(Tasks!$B$8:$B$157,MATCH(C490,Tasks!$A$8:$A$157,0)),"Unallocated"))</x:f>
      </x:c>
      <x:c r="E490" s="15"/>
      <x:c r="F490" s="18"/>
      <x:c r="G490" s="19"/>
      <x:c r="H490" s="20" t="str">
        <x:f>IF(COUNT(F490:G490)&lt;2,"",F490*G490)</x:f>
      </x:c>
      <x:c r="I490" s="15"/>
      <x:c r="J490" s="15"/>
      <x:c r="K490" s="15"/>
      <x:c r="L490" s="15"/>
      <x:c r="M490" s="17" t="str">
        <x:f>IF(COUNTA(A490:C490,E490:G490,I490:L490)=0,"",IF(OR(A490="",B490="",C490="",E490="",I490="",H490=""),"Missing input",IF(COUNTIF($A$8:$A$507,A490)&gt;1,"Duplicate entry ID",IF(D490="Unallocated","Check task ID","Ready"))))</x:f>
      </x:c>
    </x:row>
    <x:row r="491" ht="24" customHeight="1">
      <x:c r="A491" s="15"/>
      <x:c r="B491" s="21"/>
      <x:c r="C491" s="15"/>
      <x:c r="D491" s="17" t="str">
        <x:f>IF(C491="","",IF(COUNTIF(Tasks!$A$8:$A$157,C491)=1,INDEX(Tasks!$B$8:$B$157,MATCH(C491,Tasks!$A$8:$A$157,0)),"Unallocated"))</x:f>
      </x:c>
      <x:c r="E491" s="15"/>
      <x:c r="F491" s="18"/>
      <x:c r="G491" s="19"/>
      <x:c r="H491" s="20" t="str">
        <x:f>IF(COUNT(F491:G491)&lt;2,"",F491*G491)</x:f>
      </x:c>
      <x:c r="I491" s="15"/>
      <x:c r="J491" s="15"/>
      <x:c r="K491" s="15"/>
      <x:c r="L491" s="15"/>
      <x:c r="M491" s="17" t="str">
        <x:f>IF(COUNTA(A491:C491,E491:G491,I491:L491)=0,"",IF(OR(A491="",B491="",C491="",E491="",I491="",H491=""),"Missing input",IF(COUNTIF($A$8:$A$507,A491)&gt;1,"Duplicate entry ID",IF(D491="Unallocated","Check task ID","Ready"))))</x:f>
      </x:c>
    </x:row>
    <x:row r="492" ht="24" customHeight="1">
      <x:c r="A492" s="15"/>
      <x:c r="B492" s="21"/>
      <x:c r="C492" s="15"/>
      <x:c r="D492" s="17" t="str">
        <x:f>IF(C492="","",IF(COUNTIF(Tasks!$A$8:$A$157,C492)=1,INDEX(Tasks!$B$8:$B$157,MATCH(C492,Tasks!$A$8:$A$157,0)),"Unallocated"))</x:f>
      </x:c>
      <x:c r="E492" s="15"/>
      <x:c r="F492" s="18"/>
      <x:c r="G492" s="19"/>
      <x:c r="H492" s="20" t="str">
        <x:f>IF(COUNT(F492:G492)&lt;2,"",F492*G492)</x:f>
      </x:c>
      <x:c r="I492" s="15"/>
      <x:c r="J492" s="15"/>
      <x:c r="K492" s="15"/>
      <x:c r="L492" s="15"/>
      <x:c r="M492" s="17" t="str">
        <x:f>IF(COUNTA(A492:C492,E492:G492,I492:L492)=0,"",IF(OR(A492="",B492="",C492="",E492="",I492="",H492=""),"Missing input",IF(COUNTIF($A$8:$A$507,A492)&gt;1,"Duplicate entry ID",IF(D492="Unallocated","Check task ID","Ready"))))</x:f>
      </x:c>
    </x:row>
    <x:row r="493" ht="24" customHeight="1">
      <x:c r="A493" s="15"/>
      <x:c r="B493" s="21"/>
      <x:c r="C493" s="15"/>
      <x:c r="D493" s="17" t="str">
        <x:f>IF(C493="","",IF(COUNTIF(Tasks!$A$8:$A$157,C493)=1,INDEX(Tasks!$B$8:$B$157,MATCH(C493,Tasks!$A$8:$A$157,0)),"Unallocated"))</x:f>
      </x:c>
      <x:c r="E493" s="15"/>
      <x:c r="F493" s="18"/>
      <x:c r="G493" s="19"/>
      <x:c r="H493" s="20" t="str">
        <x:f>IF(COUNT(F493:G493)&lt;2,"",F493*G493)</x:f>
      </x:c>
      <x:c r="I493" s="15"/>
      <x:c r="J493" s="15"/>
      <x:c r="K493" s="15"/>
      <x:c r="L493" s="15"/>
      <x:c r="M493" s="17" t="str">
        <x:f>IF(COUNTA(A493:C493,E493:G493,I493:L493)=0,"",IF(OR(A493="",B493="",C493="",E493="",I493="",H493=""),"Missing input",IF(COUNTIF($A$8:$A$507,A493)&gt;1,"Duplicate entry ID",IF(D493="Unallocated","Check task ID","Ready"))))</x:f>
      </x:c>
    </x:row>
    <x:row r="494" ht="24" customHeight="1">
      <x:c r="A494" s="15"/>
      <x:c r="B494" s="21"/>
      <x:c r="C494" s="15"/>
      <x:c r="D494" s="17" t="str">
        <x:f>IF(C494="","",IF(COUNTIF(Tasks!$A$8:$A$157,C494)=1,INDEX(Tasks!$B$8:$B$157,MATCH(C494,Tasks!$A$8:$A$157,0)),"Unallocated"))</x:f>
      </x:c>
      <x:c r="E494" s="15"/>
      <x:c r="F494" s="18"/>
      <x:c r="G494" s="19"/>
      <x:c r="H494" s="20" t="str">
        <x:f>IF(COUNT(F494:G494)&lt;2,"",F494*G494)</x:f>
      </x:c>
      <x:c r="I494" s="15"/>
      <x:c r="J494" s="15"/>
      <x:c r="K494" s="15"/>
      <x:c r="L494" s="15"/>
      <x:c r="M494" s="17" t="str">
        <x:f>IF(COUNTA(A494:C494,E494:G494,I494:L494)=0,"",IF(OR(A494="",B494="",C494="",E494="",I494="",H494=""),"Missing input",IF(COUNTIF($A$8:$A$507,A494)&gt;1,"Duplicate entry ID",IF(D494="Unallocated","Check task ID","Ready"))))</x:f>
      </x:c>
    </x:row>
    <x:row r="495" ht="24" customHeight="1">
      <x:c r="A495" s="15"/>
      <x:c r="B495" s="21"/>
      <x:c r="C495" s="15"/>
      <x:c r="D495" s="17" t="str">
        <x:f>IF(C495="","",IF(COUNTIF(Tasks!$A$8:$A$157,C495)=1,INDEX(Tasks!$B$8:$B$157,MATCH(C495,Tasks!$A$8:$A$157,0)),"Unallocated"))</x:f>
      </x:c>
      <x:c r="E495" s="15"/>
      <x:c r="F495" s="18"/>
      <x:c r="G495" s="19"/>
      <x:c r="H495" s="20" t="str">
        <x:f>IF(COUNT(F495:G495)&lt;2,"",F495*G495)</x:f>
      </x:c>
      <x:c r="I495" s="15"/>
      <x:c r="J495" s="15"/>
      <x:c r="K495" s="15"/>
      <x:c r="L495" s="15"/>
      <x:c r="M495" s="17" t="str">
        <x:f>IF(COUNTA(A495:C495,E495:G495,I495:L495)=0,"",IF(OR(A495="",B495="",C495="",E495="",I495="",H495=""),"Missing input",IF(COUNTIF($A$8:$A$507,A495)&gt;1,"Duplicate entry ID",IF(D495="Unallocated","Check task ID","Ready"))))</x:f>
      </x:c>
    </x:row>
    <x:row r="496" ht="24" customHeight="1">
      <x:c r="A496" s="15"/>
      <x:c r="B496" s="21"/>
      <x:c r="C496" s="15"/>
      <x:c r="D496" s="17" t="str">
        <x:f>IF(C496="","",IF(COUNTIF(Tasks!$A$8:$A$157,C496)=1,INDEX(Tasks!$B$8:$B$157,MATCH(C496,Tasks!$A$8:$A$157,0)),"Unallocated"))</x:f>
      </x:c>
      <x:c r="E496" s="15"/>
      <x:c r="F496" s="18"/>
      <x:c r="G496" s="19"/>
      <x:c r="H496" s="20" t="str">
        <x:f>IF(COUNT(F496:G496)&lt;2,"",F496*G496)</x:f>
      </x:c>
      <x:c r="I496" s="15"/>
      <x:c r="J496" s="15"/>
      <x:c r="K496" s="15"/>
      <x:c r="L496" s="15"/>
      <x:c r="M496" s="17" t="str">
        <x:f>IF(COUNTA(A496:C496,E496:G496,I496:L496)=0,"",IF(OR(A496="",B496="",C496="",E496="",I496="",H496=""),"Missing input",IF(COUNTIF($A$8:$A$507,A496)&gt;1,"Duplicate entry ID",IF(D496="Unallocated","Check task ID","Ready"))))</x:f>
      </x:c>
    </x:row>
    <x:row r="497" ht="24" customHeight="1">
      <x:c r="A497" s="15"/>
      <x:c r="B497" s="21"/>
      <x:c r="C497" s="15"/>
      <x:c r="D497" s="17" t="str">
        <x:f>IF(C497="","",IF(COUNTIF(Tasks!$A$8:$A$157,C497)=1,INDEX(Tasks!$B$8:$B$157,MATCH(C497,Tasks!$A$8:$A$157,0)),"Unallocated"))</x:f>
      </x:c>
      <x:c r="E497" s="15"/>
      <x:c r="F497" s="18"/>
      <x:c r="G497" s="19"/>
      <x:c r="H497" s="20" t="str">
        <x:f>IF(COUNT(F497:G497)&lt;2,"",F497*G497)</x:f>
      </x:c>
      <x:c r="I497" s="15"/>
      <x:c r="J497" s="15"/>
      <x:c r="K497" s="15"/>
      <x:c r="L497" s="15"/>
      <x:c r="M497" s="17" t="str">
        <x:f>IF(COUNTA(A497:C497,E497:G497,I497:L497)=0,"",IF(OR(A497="",B497="",C497="",E497="",I497="",H497=""),"Missing input",IF(COUNTIF($A$8:$A$507,A497)&gt;1,"Duplicate entry ID",IF(D497="Unallocated","Check task ID","Ready"))))</x:f>
      </x:c>
    </x:row>
    <x:row r="498" ht="24" customHeight="1">
      <x:c r="A498" s="15"/>
      <x:c r="B498" s="21"/>
      <x:c r="C498" s="15"/>
      <x:c r="D498" s="17" t="str">
        <x:f>IF(C498="","",IF(COUNTIF(Tasks!$A$8:$A$157,C498)=1,INDEX(Tasks!$B$8:$B$157,MATCH(C498,Tasks!$A$8:$A$157,0)),"Unallocated"))</x:f>
      </x:c>
      <x:c r="E498" s="15"/>
      <x:c r="F498" s="18"/>
      <x:c r="G498" s="19"/>
      <x:c r="H498" s="20" t="str">
        <x:f>IF(COUNT(F498:G498)&lt;2,"",F498*G498)</x:f>
      </x:c>
      <x:c r="I498" s="15"/>
      <x:c r="J498" s="15"/>
      <x:c r="K498" s="15"/>
      <x:c r="L498" s="15"/>
      <x:c r="M498" s="17" t="str">
        <x:f>IF(COUNTA(A498:C498,E498:G498,I498:L498)=0,"",IF(OR(A498="",B498="",C498="",E498="",I498="",H498=""),"Missing input",IF(COUNTIF($A$8:$A$507,A498)&gt;1,"Duplicate entry ID",IF(D498="Unallocated","Check task ID","Ready"))))</x:f>
      </x:c>
    </x:row>
    <x:row r="499" ht="24" customHeight="1">
      <x:c r="A499" s="15"/>
      <x:c r="B499" s="21"/>
      <x:c r="C499" s="15"/>
      <x:c r="D499" s="17" t="str">
        <x:f>IF(C499="","",IF(COUNTIF(Tasks!$A$8:$A$157,C499)=1,INDEX(Tasks!$B$8:$B$157,MATCH(C499,Tasks!$A$8:$A$157,0)),"Unallocated"))</x:f>
      </x:c>
      <x:c r="E499" s="15"/>
      <x:c r="F499" s="18"/>
      <x:c r="G499" s="19"/>
      <x:c r="H499" s="20" t="str">
        <x:f>IF(COUNT(F499:G499)&lt;2,"",F499*G499)</x:f>
      </x:c>
      <x:c r="I499" s="15"/>
      <x:c r="J499" s="15"/>
      <x:c r="K499" s="15"/>
      <x:c r="L499" s="15"/>
      <x:c r="M499" s="17" t="str">
        <x:f>IF(COUNTA(A499:C499,E499:G499,I499:L499)=0,"",IF(OR(A499="",B499="",C499="",E499="",I499="",H499=""),"Missing input",IF(COUNTIF($A$8:$A$507,A499)&gt;1,"Duplicate entry ID",IF(D499="Unallocated","Check task ID","Ready"))))</x:f>
      </x:c>
    </x:row>
    <x:row r="500" ht="24" customHeight="1">
      <x:c r="A500" s="15"/>
      <x:c r="B500" s="21"/>
      <x:c r="C500" s="15"/>
      <x:c r="D500" s="17" t="str">
        <x:f>IF(C500="","",IF(COUNTIF(Tasks!$A$8:$A$157,C500)=1,INDEX(Tasks!$B$8:$B$157,MATCH(C500,Tasks!$A$8:$A$157,0)),"Unallocated"))</x:f>
      </x:c>
      <x:c r="E500" s="15"/>
      <x:c r="F500" s="18"/>
      <x:c r="G500" s="19"/>
      <x:c r="H500" s="20" t="str">
        <x:f>IF(COUNT(F500:G500)&lt;2,"",F500*G500)</x:f>
      </x:c>
      <x:c r="I500" s="15"/>
      <x:c r="J500" s="15"/>
      <x:c r="K500" s="15"/>
      <x:c r="L500" s="15"/>
      <x:c r="M500" s="17" t="str">
        <x:f>IF(COUNTA(A500:C500,E500:G500,I500:L500)=0,"",IF(OR(A500="",B500="",C500="",E500="",I500="",H500=""),"Missing input",IF(COUNTIF($A$8:$A$507,A500)&gt;1,"Duplicate entry ID",IF(D500="Unallocated","Check task ID","Ready"))))</x:f>
      </x:c>
    </x:row>
    <x:row r="501" ht="24" customHeight="1">
      <x:c r="A501" s="15"/>
      <x:c r="B501" s="21"/>
      <x:c r="C501" s="15"/>
      <x:c r="D501" s="17" t="str">
        <x:f>IF(C501="","",IF(COUNTIF(Tasks!$A$8:$A$157,C501)=1,INDEX(Tasks!$B$8:$B$157,MATCH(C501,Tasks!$A$8:$A$157,0)),"Unallocated"))</x:f>
      </x:c>
      <x:c r="E501" s="15"/>
      <x:c r="F501" s="18"/>
      <x:c r="G501" s="19"/>
      <x:c r="H501" s="20" t="str">
        <x:f>IF(COUNT(F501:G501)&lt;2,"",F501*G501)</x:f>
      </x:c>
      <x:c r="I501" s="15"/>
      <x:c r="J501" s="15"/>
      <x:c r="K501" s="15"/>
      <x:c r="L501" s="15"/>
      <x:c r="M501" s="17" t="str">
        <x:f>IF(COUNTA(A501:C501,E501:G501,I501:L501)=0,"",IF(OR(A501="",B501="",C501="",E501="",I501="",H501=""),"Missing input",IF(COUNTIF($A$8:$A$507,A501)&gt;1,"Duplicate entry ID",IF(D501="Unallocated","Check task ID","Ready"))))</x:f>
      </x:c>
    </x:row>
    <x:row r="502" ht="24" customHeight="1">
      <x:c r="A502" s="15"/>
      <x:c r="B502" s="21"/>
      <x:c r="C502" s="15"/>
      <x:c r="D502" s="17" t="str">
        <x:f>IF(C502="","",IF(COUNTIF(Tasks!$A$8:$A$157,C502)=1,INDEX(Tasks!$B$8:$B$157,MATCH(C502,Tasks!$A$8:$A$157,0)),"Unallocated"))</x:f>
      </x:c>
      <x:c r="E502" s="15"/>
      <x:c r="F502" s="18"/>
      <x:c r="G502" s="19"/>
      <x:c r="H502" s="20" t="str">
        <x:f>IF(COUNT(F502:G502)&lt;2,"",F502*G502)</x:f>
      </x:c>
      <x:c r="I502" s="15"/>
      <x:c r="J502" s="15"/>
      <x:c r="K502" s="15"/>
      <x:c r="L502" s="15"/>
      <x:c r="M502" s="17" t="str">
        <x:f>IF(COUNTA(A502:C502,E502:G502,I502:L502)=0,"",IF(OR(A502="",B502="",C502="",E502="",I502="",H502=""),"Missing input",IF(COUNTIF($A$8:$A$507,A502)&gt;1,"Duplicate entry ID",IF(D502="Unallocated","Check task ID","Ready"))))</x:f>
      </x:c>
    </x:row>
    <x:row r="503" ht="24" customHeight="1">
      <x:c r="A503" s="15"/>
      <x:c r="B503" s="21"/>
      <x:c r="C503" s="15"/>
      <x:c r="D503" s="17" t="str">
        <x:f>IF(C503="","",IF(COUNTIF(Tasks!$A$8:$A$157,C503)=1,INDEX(Tasks!$B$8:$B$157,MATCH(C503,Tasks!$A$8:$A$157,0)),"Unallocated"))</x:f>
      </x:c>
      <x:c r="E503" s="15"/>
      <x:c r="F503" s="18"/>
      <x:c r="G503" s="19"/>
      <x:c r="H503" s="20" t="str">
        <x:f>IF(COUNT(F503:G503)&lt;2,"",F503*G503)</x:f>
      </x:c>
      <x:c r="I503" s="15"/>
      <x:c r="J503" s="15"/>
      <x:c r="K503" s="15"/>
      <x:c r="L503" s="15"/>
      <x:c r="M503" s="17" t="str">
        <x:f>IF(COUNTA(A503:C503,E503:G503,I503:L503)=0,"",IF(OR(A503="",B503="",C503="",E503="",I503="",H503=""),"Missing input",IF(COUNTIF($A$8:$A$507,A503)&gt;1,"Duplicate entry ID",IF(D503="Unallocated","Check task ID","Ready"))))</x:f>
      </x:c>
    </x:row>
    <x:row r="504" ht="24" customHeight="1">
      <x:c r="A504" s="15"/>
      <x:c r="B504" s="21"/>
      <x:c r="C504" s="15"/>
      <x:c r="D504" s="17" t="str">
        <x:f>IF(C504="","",IF(COUNTIF(Tasks!$A$8:$A$157,C504)=1,INDEX(Tasks!$B$8:$B$157,MATCH(C504,Tasks!$A$8:$A$157,0)),"Unallocated"))</x:f>
      </x:c>
      <x:c r="E504" s="15"/>
      <x:c r="F504" s="18"/>
      <x:c r="G504" s="19"/>
      <x:c r="H504" s="20" t="str">
        <x:f>IF(COUNT(F504:G504)&lt;2,"",F504*G504)</x:f>
      </x:c>
      <x:c r="I504" s="15"/>
      <x:c r="J504" s="15"/>
      <x:c r="K504" s="15"/>
      <x:c r="L504" s="15"/>
      <x:c r="M504" s="17" t="str">
        <x:f>IF(COUNTA(A504:C504,E504:G504,I504:L504)=0,"",IF(OR(A504="",B504="",C504="",E504="",I504="",H504=""),"Missing input",IF(COUNTIF($A$8:$A$507,A504)&gt;1,"Duplicate entry ID",IF(D504="Unallocated","Check task ID","Ready"))))</x:f>
      </x:c>
    </x:row>
    <x:row r="505" ht="24" customHeight="1">
      <x:c r="A505" s="15"/>
      <x:c r="B505" s="21"/>
      <x:c r="C505" s="15"/>
      <x:c r="D505" s="17" t="str">
        <x:f>IF(C505="","",IF(COUNTIF(Tasks!$A$8:$A$157,C505)=1,INDEX(Tasks!$B$8:$B$157,MATCH(C505,Tasks!$A$8:$A$157,0)),"Unallocated"))</x:f>
      </x:c>
      <x:c r="E505" s="15"/>
      <x:c r="F505" s="18"/>
      <x:c r="G505" s="19"/>
      <x:c r="H505" s="20" t="str">
        <x:f>IF(COUNT(F505:G505)&lt;2,"",F505*G505)</x:f>
      </x:c>
      <x:c r="I505" s="15"/>
      <x:c r="J505" s="15"/>
      <x:c r="K505" s="15"/>
      <x:c r="L505" s="15"/>
      <x:c r="M505" s="17" t="str">
        <x:f>IF(COUNTA(A505:C505,E505:G505,I505:L505)=0,"",IF(OR(A505="",B505="",C505="",E505="",I505="",H505=""),"Missing input",IF(COUNTIF($A$8:$A$507,A505)&gt;1,"Duplicate entry ID",IF(D505="Unallocated","Check task ID","Ready"))))</x:f>
      </x:c>
    </x:row>
    <x:row r="506" ht="24" customHeight="1">
      <x:c r="A506" s="15"/>
      <x:c r="B506" s="21"/>
      <x:c r="C506" s="15"/>
      <x:c r="D506" s="17" t="str">
        <x:f>IF(C506="","",IF(COUNTIF(Tasks!$A$8:$A$157,C506)=1,INDEX(Tasks!$B$8:$B$157,MATCH(C506,Tasks!$A$8:$A$157,0)),"Unallocated"))</x:f>
      </x:c>
      <x:c r="E506" s="15"/>
      <x:c r="F506" s="18"/>
      <x:c r="G506" s="19"/>
      <x:c r="H506" s="20" t="str">
        <x:f>IF(COUNT(F506:G506)&lt;2,"",F506*G506)</x:f>
      </x:c>
      <x:c r="I506" s="15"/>
      <x:c r="J506" s="15"/>
      <x:c r="K506" s="15"/>
      <x:c r="L506" s="15"/>
      <x:c r="M506" s="17" t="str">
        <x:f>IF(COUNTA(A506:C506,E506:G506,I506:L506)=0,"",IF(OR(A506="",B506="",C506="",E506="",I506="",H506=""),"Missing input",IF(COUNTIF($A$8:$A$507,A506)&gt;1,"Duplicate entry ID",IF(D506="Unallocated","Check task ID","Ready"))))</x:f>
      </x:c>
    </x:row>
    <x:row r="507" ht="24" customHeight="1">
      <x:c r="A507" s="15"/>
      <x:c r="B507" s="21"/>
      <x:c r="C507" s="15"/>
      <x:c r="D507" s="17" t="str">
        <x:f>IF(C507="","",IF(COUNTIF(Tasks!$A$8:$A$157,C507)=1,INDEX(Tasks!$B$8:$B$157,MATCH(C507,Tasks!$A$8:$A$157,0)),"Unallocated"))</x:f>
      </x:c>
      <x:c r="E507" s="15"/>
      <x:c r="F507" s="18"/>
      <x:c r="G507" s="19"/>
      <x:c r="H507" s="20" t="str">
        <x:f>IF(COUNT(F507:G507)&lt;2,"",F507*G507)</x:f>
      </x:c>
      <x:c r="I507" s="15"/>
      <x:c r="J507" s="15"/>
      <x:c r="K507" s="15"/>
      <x:c r="L507" s="15"/>
      <x:c r="M507" s="17" t="str">
        <x:f>IF(COUNTA(A507:C507,E507:G507,I507:L507)=0,"",IF(OR(A507="",B507="",C507="",E507="",I507="",H507=""),"Missing input",IF(COUNTIF($A$8:$A$507,A507)&gt;1,"Duplicate entry ID",IF(D507="Unallocated","Check task ID","Ready"))))</x:f>
      </x:c>
    </x:row>
  </x:sheetData>
  <x:conditionalFormatting sqref="M8:M507">
    <x:cfRule type="expression" dxfId="2" priority="1">
      <x:formula>AND(M8&lt;&gt;"",M8&lt;&gt;"Ready")</x:formula>
    </x:cfRule>
  </x:conditionalFormatting>
  <x:dataValidations count="3">
    <x:dataValidation type="list" sqref="C8:C507">
      <x:formula1>Tasks!$A$8:$A$157</x:formula1>
    </x:dataValidation>
    <x:dataValidation type="list" sqref="E8:E507">
      <x:formula1>"Labour,Software,Hardware,Storage,Equipment,External service,Other"</x:formula1>
    </x:dataValidation>
    <x:dataValidation type="list" sqref="I8:I507">
      <x:formula1>"Base scope,Scope change,Rework"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65f78528384ad3"/>
  </x:tableParts>
</x:worksheet>
</file>

<file path=xl/worksheets/sheet4.xml><?xml version="1.0" encoding="utf-8"?>
<x:worksheet xmlns:x="http://schemas.openxmlformats.org/spreadsheetml/2006/main">
  <x:sheetPr>
    <x:tabColor rgb="FF243C32"/>
  </x:sheetPr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5" t="str">
        <x:v>BIMTA  /  Cost codes and quick start</x:v>
      </x:c>
      <x:c r="B2" s="2"/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6" t="str">
        <x:v>One project per file. CAD throughout. Template v1.0 · 20 October 2026.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2"/>
      <x:c r="B6" s="2"/>
      <x:c r="C6" s="2"/>
      <x:c r="D6" s="2"/>
      <x:c r="E6" s="2"/>
      <x:c r="F6" s="2"/>
    </x:row>
    <x:row r="7" ht="36" customHeight="1">
      <x:c r="A7" s="7" t="str">
        <x:v>1. Save a project copy. Enter the project ID, reporting date and approved BIM fee on Scorecard.</x:v>
      </x:c>
      <x:c r="B7" s="7"/>
      <x:c r="C7" s="7"/>
      <x:c r="D7" s="7"/>
      <x:c r="E7" s="7"/>
      <x:c r="F7" s="7"/>
    </x:row>
    <x:row r="8" ht="36" customHeight="1">
      <x:c r="A8" s="7" t="str">
        <x:v>2. Tasks: use a unique task ID. Keep or replace the starter scope. Enter budget hours, internal cost rate and other budget.</x:v>
      </x:c>
      <x:c r="B8" s="7"/>
      <x:c r="C8" s="7"/>
      <x:c r="D8" s="7"/>
      <x:c r="E8" s="7"/>
      <x:c r="F8" s="7"/>
    </x:row>
    <x:row r="9" ht="36" customHeight="1">
      <x:c r="A9" s="7" t="str">
        <x:v>3. Record the output and acceptance check. Enter zero for unused scope and set Not in scope. Keep formulas unchanged.</x:v>
      </x:c>
      <x:c r="B9" s="7"/>
      <x:c r="C9" s="7"/>
      <x:c r="D9" s="7"/>
      <x:c r="E9" s="7"/>
      <x:c r="F9" s="7"/>
    </x:row>
    <x:row r="10" ht="36" customHeight="1">
      <x:c r="A10" s="7" t="str">
        <x:v>4. Cost log: add one line per dated cost. Choose task ID, cost type and base/change/rework. Enter quantity and unit cost.</x:v>
      </x:c>
      <x:c r="B10" s="7"/>
      <x:c r="C10" s="7"/>
      <x:c r="D10" s="7"/>
      <x:c r="E10" s="7"/>
      <x:c r="F10" s="7"/>
    </x:row>
    <x:row r="11" ht="36" customHeight="1">
      <x:c r="A11" s="7" t="str">
        <x:v>5. Labour quantity is hours. Use loaded internal labour cost, not selling rate. Do not add payroll burden twice.</x:v>
      </x:c>
      <x:c r="B11" s="7"/>
      <x:c r="C11" s="7"/>
      <x:c r="D11" s="7"/>
      <x:c r="E11" s="7"/>
      <x:c r="F11" s="7"/>
    </x:row>
    <x:row r="12" ht="36" customHeight="1">
      <x:c r="A12" s="7" t="str">
        <x:v>6. For fees or invoices, use quantity 1 and net cost. Allocate shared licences/equipment fairly and record the basis.</x:v>
      </x:c>
      <x:c r="B12" s="7"/>
      <x:c r="C12" s="7"/>
      <x:c r="D12" s="7"/>
      <x:c r="E12" s="7"/>
      <x:c r="F12" s="7"/>
    </x:row>
    <x:row r="13" ht="36" customHeight="1">
      <x:c r="A13" s="7" t="str">
        <x:v>7. Weekly: log costs through the report date only. Update remaining cost and status. Review overruns and unallocated costs.</x:v>
      </x:c>
      <x:c r="B13" s="7"/>
      <x:c r="C13" s="7"/>
      <x:c r="D13" s="7"/>
      <x:c r="E13" s="7"/>
      <x:c r="F13" s="7"/>
    </x:row>
    <x:row r="14" ht="36" customHeight="1">
      <x:c r="A14" s="7" t="str">
        <x:v>8. Positive variance means over budget. Actual + remaining cost = forecast. Fee less forecast is not company net profit.</x:v>
      </x:c>
      <x:c r="B14" s="7"/>
      <x:c r="C14" s="7"/>
      <x:c r="D14" s="7"/>
      <x:c r="E14" s="7"/>
      <x:c r="F14" s="7"/>
    </x:row>
    <x:row r="15" ht="36" customHeight="1">
      <x:c r="A15" s="7" t="str">
        <x:v>9. Changes: record cause and reference. Budget changes are signed cost allowances, not approved revenue or entitlement.</x:v>
      </x:c>
      <x:c r="B15" s="7"/>
      <x:c r="C15" s="7"/>
      <x:c r="D15" s="7"/>
      <x:c r="E15" s="7"/>
      <x:c r="F15" s="7"/>
    </x:row>
    <x:row r="16" ht="36" customHeight="1">
      <x:c r="A16" s="7" t="str">
        <x:v>10. Exclude recoverable tax. Include unrecoverable tax consistently. Avoid counting both full purchase and depreciation.</x:v>
      </x:c>
      <x:c r="B16" s="7"/>
      <x:c r="C16" s="7"/>
      <x:c r="D16" s="7"/>
      <x:c r="E16" s="7"/>
      <x:c r="F16" s="7"/>
    </x:row>
    <x:row r="17" ht="36" customHeight="1">
      <x:c r="A17" s="7" t="str">
        <x:v>11. BIM codes below are BIMTA internal tracking codes, not an industry standard. Map them to your accounting system.</x:v>
      </x:c>
      <x:c r="B17" s="7"/>
      <x:c r="C17" s="7"/>
      <x:c r="D17" s="7"/>
      <x:c r="E17" s="7"/>
      <x:c r="F17" s="7"/>
    </x:row>
    <x:row r="18" ht="36" customHeight="1">
      <x:c r="A18" s="7" t="str">
        <x:v>12. 150 task rows and 500 cost lines are included. Stay within these rows. Extend all formulas/ranges before adding more.</x:v>
      </x:c>
      <x:c r="B18" s="7"/>
      <x:c r="C18" s="7"/>
      <x:c r="D18" s="7"/>
      <x:c r="E18" s="7"/>
      <x:c r="F18" s="7"/>
    </x:row>
    <x:row r="19" ht="36" customHeight="1">
      <x:c r="A19" s="7" t="str">
        <x:v>BIM costs only: exclude ordinary fabrication materials and installation labour. Store privately. No automatic uploads.</x:v>
      </x:c>
      <x:c r="B19" s="7"/>
      <x:c r="C19" s="7"/>
      <x:c r="D19" s="7"/>
      <x:c r="E19" s="7"/>
      <x:c r="F19" s="7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44" customHeight="1">
      <x:c r="A22" s="12" t="str">
        <x:v>BIM code</x:v>
      </x:c>
      <x:c r="B22" s="12" t="str">
        <x:v>Task family</x:v>
      </x:c>
      <x:c r="C22" s="12" t="str">
        <x:v>Included scope</x:v>
      </x:c>
      <x:c r="D22" s="12" t="str"/>
      <x:c r="E22" s="12" t="str"/>
      <x:c r="F22" s="12" t="str"/>
    </x:row>
    <x:row r="23" ht="30" customHeight="1">
      <x:c r="A23" s="13" t="str">
        <x:v>BIM-010</x:v>
      </x:c>
      <x:c r="B23" s="13" t="str">
        <x:v>Scope and bid review</x:v>
      </x:c>
      <x:c r="C23" s="13" t="str">
        <x:v>BIM requirements, bid questions, deliverables and exclusions</x:v>
      </x:c>
      <x:c r="D23" s="13"/>
      <x:c r="E23" s="13"/>
      <x:c r="F23" s="13"/>
    </x:row>
    <x:row r="24" ht="30" customHeight="1">
      <x:c r="A24" s="2" t="str">
        <x:v>BIM-020</x:v>
      </x:c>
      <x:c r="B24" s="2" t="str">
        <x:v>Planning and management</x:v>
      </x:c>
      <x:c r="C24" s="2" t="str">
        <x:v>Execution plan, responsibility matrix, meetings and reporting</x:v>
      </x:c>
      <x:c r="D24" s="2"/>
      <x:c r="E24" s="2"/>
      <x:c r="F24" s="2"/>
    </x:row>
    <x:row r="25" ht="30" customHeight="1">
      <x:c r="A25" s="13" t="str">
        <x:v>BIM-030</x:v>
      </x:c>
      <x:c r="B25" s="13" t="str">
        <x:v>Model setup</x:v>
      </x:c>
      <x:c r="C25" s="13" t="str">
        <x:v>Coordinates, links, templates and model breakdown</x:v>
      </x:c>
      <x:c r="D25" s="13"/>
      <x:c r="E25" s="13"/>
      <x:c r="F25" s="13"/>
    </x:row>
    <x:row r="26" ht="30" customHeight="1">
      <x:c r="A26" s="2" t="str">
        <x:v>BIM-040</x:v>
      </x:c>
      <x:c r="B26" s="2" t="str">
        <x:v>Content and libraries</x:v>
      </x:c>
      <x:c r="C26" s="2" t="str">
        <x:v>Families, parts, connectors and reusable content</x:v>
      </x:c>
      <x:c r="D26" s="2"/>
      <x:c r="E26" s="2"/>
      <x:c r="F26" s="2"/>
    </x:row>
    <x:row r="27" ht="30" customHeight="1">
      <x:c r="A27" s="13" t="str">
        <x:v>BIM-050</x:v>
      </x:c>
      <x:c r="B27" s="13" t="str">
        <x:v>Trade modelling</x:v>
      </x:c>
      <x:c r="C27" s="13" t="str">
        <x:v>Trade systems and agreed model detail</x:v>
      </x:c>
      <x:c r="D27" s="13"/>
      <x:c r="E27" s="13"/>
      <x:c r="F27" s="13"/>
    </x:row>
    <x:row r="28" ht="30" customHeight="1">
      <x:c r="A28" s="2" t="str">
        <x:v>BIM-060</x:v>
      </x:c>
      <x:c r="B28" s="2" t="str">
        <x:v>Coordination</x:v>
      </x:c>
      <x:c r="C28" s="2" t="str">
        <x:v>Federation, clash review, meetings and issue resolution</x:v>
      </x:c>
      <x:c r="D28" s="2"/>
      <x:c r="E28" s="2"/>
      <x:c r="F28" s="2"/>
    </x:row>
    <x:row r="29" ht="30" customHeight="1">
      <x:c r="A29" s="13" t="str">
        <x:v>BIM-070</x:v>
      </x:c>
      <x:c r="B29" s="13" t="str">
        <x:v>Quality checks</x:v>
      </x:c>
      <x:c r="C29" s="13" t="str">
        <x:v>Geometry, information, exports and acceptance checks</x:v>
      </x:c>
      <x:c r="D29" s="13"/>
      <x:c r="E29" s="13"/>
      <x:c r="F29" s="13"/>
    </x:row>
    <x:row r="30" ht="30" customHeight="1">
      <x:c r="A30" s="2" t="str">
        <x:v>BIM-080</x:v>
      </x:c>
      <x:c r="B30" s="2" t="str">
        <x:v>Drawings and details</x:v>
      </x:c>
      <x:c r="C30" s="2" t="str">
        <x:v>Shop drawings, sections, annotations and revisions</x:v>
      </x:c>
      <x:c r="D30" s="2"/>
      <x:c r="E30" s="2"/>
      <x:c r="F30" s="2"/>
    </x:row>
    <x:row r="31" ht="30" customHeight="1">
      <x:c r="A31" s="13" t="str">
        <x:v>BIM-090</x:v>
      </x:c>
      <x:c r="B31" s="13" t="str">
        <x:v>Quantities and estimating</x:v>
      </x:c>
      <x:c r="C31" s="13" t="str">
        <x:v>Take-offs, schedules and quantity validation</x:v>
      </x:c>
      <x:c r="D31" s="13"/>
      <x:c r="E31" s="13"/>
      <x:c r="F31" s="13"/>
    </x:row>
    <x:row r="32" ht="30" customHeight="1">
      <x:c r="A32" s="2" t="str">
        <x:v>BIM-100</x:v>
      </x:c>
      <x:c r="B32" s="2" t="str">
        <x:v>Prefab and fabrication data</x:v>
      </x:c>
      <x:c r="C32" s="2" t="str">
        <x:v>Spools, assemblies, cut lists and machine-ready data</x:v>
      </x:c>
      <x:c r="D32" s="2"/>
      <x:c r="E32" s="2"/>
      <x:c r="F32" s="2"/>
    </x:row>
    <x:row r="33" ht="30" customHeight="1">
      <x:c r="A33" s="13" t="str">
        <x:v>BIM-110</x:v>
      </x:c>
      <x:c r="B33" s="13" t="str">
        <x:v>Layout and field support</x:v>
      </x:c>
      <x:c r="C33" s="13" t="str">
        <x:v>Layout exports, site queries and installation support</x:v>
      </x:c>
      <x:c r="D33" s="13"/>
      <x:c r="E33" s="13"/>
      <x:c r="F33" s="13"/>
    </x:row>
    <x:row r="34" ht="30" customHeight="1">
      <x:c r="A34" s="2" t="str">
        <x:v>BIM-120</x:v>
      </x:c>
      <x:c r="B34" s="2" t="str">
        <x:v>Scanning and survey</x:v>
      </x:c>
      <x:c r="C34" s="2" t="str">
        <x:v>Capture, registration, processing and model comparison</x:v>
      </x:c>
      <x:c r="D34" s="2"/>
      <x:c r="E34" s="2"/>
      <x:c r="F34" s="2"/>
    </x:row>
    <x:row r="35" ht="30" customHeight="1">
      <x:c r="A35" s="13" t="str">
        <x:v>BIM-130</x:v>
      </x:c>
      <x:c r="B35" s="13" t="str">
        <x:v>Sequence and logistics</x:v>
      </x:c>
      <x:c r="C35" s="13" t="str">
        <x:v>4D inputs, access, lifting and installation sequencing</x:v>
      </x:c>
      <x:c r="D35" s="13"/>
      <x:c r="E35" s="13"/>
      <x:c r="F35" s="13"/>
    </x:row>
    <x:row r="36" ht="30" customHeight="1">
      <x:c r="A36" s="2" t="str">
        <x:v>BIM-140</x:v>
      </x:c>
      <x:c r="B36" s="2" t="str">
        <x:v>Automation</x:v>
      </x:c>
      <x:c r="C36" s="2" t="str">
        <x:v>Development, testing, deployment and maintenance</x:v>
      </x:c>
      <x:c r="D36" s="2"/>
      <x:c r="E36" s="2"/>
      <x:c r="F36" s="2"/>
    </x:row>
    <x:row r="37" ht="30" customHeight="1">
      <x:c r="A37" s="13" t="str">
        <x:v>BIM-150</x:v>
      </x:c>
      <x:c r="B37" s="13" t="str">
        <x:v>Information exchange</x:v>
      </x:c>
      <x:c r="C37" s="13" t="str">
        <x:v>IFC/NWC exports, exchange checks and conversions</x:v>
      </x:c>
      <x:c r="D37" s="13"/>
      <x:c r="E37" s="13"/>
      <x:c r="F37" s="13"/>
    </x:row>
    <x:row r="38" ht="30" customHeight="1">
      <x:c r="A38" s="2" t="str">
        <x:v>BIM-160</x:v>
      </x:c>
      <x:c r="B38" s="2" t="str">
        <x:v>CDE and document control</x:v>
      </x:c>
      <x:c r="C38" s="2" t="str">
        <x:v>Publishing, permissions, revisions and transmittals</x:v>
      </x:c>
      <x:c r="D38" s="2"/>
      <x:c r="E38" s="2"/>
      <x:c r="F38" s="2"/>
    </x:row>
    <x:row r="39" ht="30" customHeight="1">
      <x:c r="A39" s="13" t="str">
        <x:v>BIM-170</x:v>
      </x:c>
      <x:c r="B39" s="13" t="str">
        <x:v>Asset data and handover</x:v>
      </x:c>
      <x:c r="C39" s="13" t="str">
        <x:v>COBie, asset checks, record models and turnover</x:v>
      </x:c>
      <x:c r="D39" s="13"/>
      <x:c r="E39" s="13"/>
      <x:c r="F39" s="13"/>
    </x:row>
    <x:row r="40" ht="30" customHeight="1">
      <x:c r="A40" s="2" t="str">
        <x:v>BIM-180</x:v>
      </x:c>
      <x:c r="B40" s="2" t="str">
        <x:v>Training and support</x:v>
      </x:c>
      <x:c r="C40" s="2" t="str">
        <x:v>Onboarding, workflow instruction and troubleshooting</x:v>
      </x:c>
      <x:c r="D40" s="2"/>
      <x:c r="E40" s="2"/>
      <x:c r="F40" s="2"/>
    </x:row>
    <x:row r="41" ht="30" customHeight="1">
      <x:c r="A41" s="13" t="str">
        <x:v>BIM-190</x:v>
      </x:c>
      <x:c r="B41" s="13" t="str">
        <x:v>Software and add-ons</x:v>
      </x:c>
      <x:c r="C41" s="13" t="str">
        <x:v>Project share of licences and subscriptions</x:v>
      </x:c>
      <x:c r="D41" s="13"/>
      <x:c r="E41" s="13"/>
      <x:c r="F41" s="13"/>
    </x:row>
    <x:row r="42" ht="30" customHeight="1">
      <x:c r="A42" s="2" t="str">
        <x:v>BIM-200</x:v>
      </x:c>
      <x:c r="B42" s="2" t="str">
        <x:v>Hardware and equipment</x:v>
      </x:c>
      <x:c r="C42" s="2" t="str">
        <x:v>Project share of workstations, scanners and rentals</x:v>
      </x:c>
      <x:c r="D42" s="2"/>
      <x:c r="E42" s="2"/>
      <x:c r="F42" s="2"/>
    </x:row>
    <x:row r="43" ht="30" customHeight="1">
      <x:c r="A43" s="13" t="str">
        <x:v>BIM-210</x:v>
      </x:c>
      <x:c r="B43" s="13" t="str">
        <x:v>Storage and connectivity</x:v>
      </x:c>
      <x:c r="C43" s="13" t="str">
        <x:v>Project share of hosting, backup and network costs</x:v>
      </x:c>
      <x:c r="D43" s="13"/>
      <x:c r="E43" s="13"/>
      <x:c r="F43" s="13"/>
    </x:row>
    <x:row r="44" ht="30" customHeight="1">
      <x:c r="A44" s="2" t="str">
        <x:v>BIM-220</x:v>
      </x:c>
      <x:c r="B44" s="2" t="str">
        <x:v>External BIM services</x:v>
      </x:c>
      <x:c r="C44" s="2" t="str">
        <x:v>Subconsultant fees not already charged to task labour</x:v>
      </x:c>
      <x:c r="D44" s="2"/>
      <x:c r="E44" s="2"/>
      <x:c r="F44" s="2"/>
    </x:row>
    <x:row r="45" ht="30" customHeight="1">
      <x:c r="A45" s="13" t="str">
        <x:v>BIM-230</x:v>
      </x:c>
      <x:c r="B45" s="13" t="str">
        <x:v>BIM overhead</x:v>
      </x:c>
      <x:c r="C45" s="13" t="str">
        <x:v>Attributable administration and shared BIM support</x:v>
      </x:c>
      <x:c r="D45" s="13"/>
      <x:c r="E45" s="13"/>
      <x:c r="F45" s="13"/>
    </x:row>
    <x:row r="46" ht="30" customHeight="1">
      <x:c r="A46" s="2" t="str">
        <x:v>BIM-240</x:v>
      </x:c>
      <x:c r="B46" s="2" t="str">
        <x:v>Other BIM scope</x:v>
      </x:c>
      <x:c r="C46" s="2" t="str">
        <x:v>Describe project-specific BIM work and its acceptance check</x:v>
      </x:c>
      <x:c r="D46" s="2"/>
      <x:c r="E46" s="2"/>
      <x:c r="F46" s="2"/>
    </x:row>
    <x:row r="47" ht="24" customHeight="1">
      <x:c r="A47" s="2"/>
      <x:c r="B47" s="2"/>
      <x:c r="C47" s="2"/>
      <x:c r="D47" s="2"/>
      <x:c r="E47" s="2"/>
      <x:c r="F47" s="2"/>
    </x:row>
    <x:row r="48" ht="24" customHeight="1">
      <x:c r="A48" s="2"/>
      <x:c r="B48" s="2"/>
      <x:c r="C48" s="2"/>
      <x:c r="D48" s="2"/>
      <x:c r="E48" s="2"/>
      <x:c r="F48" s="2"/>
    </x:row>
    <x:row r="49" ht="24" customHeight="1">
      <x:c r="A49" s="7" t="str">
        <x:v>Example only: 8 hours × $75 internal cost = $600. A $120 monthly licence allocated 25% = $30. Record 0.25 × $120 once, or 1 × $30 once.</x:v>
      </x:c>
      <x:c r="B49" s="7"/>
      <x:c r="C49" s="7"/>
      <x:c r="D49" s="7"/>
      <x:c r="E49" s="7"/>
      <x:c r="F49" s="7"/>
    </x:row>
    <x:row r="50" ht="24" customHeight="1">
      <x:c r="A50" s="7"/>
      <x:c r="B50" s="7"/>
      <x:c r="C50" s="7"/>
      <x:c r="D50" s="7"/>
      <x:c r="E50" s="7"/>
      <x:c r="F50" s="7"/>
    </x:row>
    <x:row r="51" ht="24" customHeight="1">
      <x:c r="A51" s="2"/>
      <x:c r="B51" s="2"/>
      <x:c r="C51" s="2"/>
      <x:c r="D51" s="2"/>
      <x:c r="E51" s="2"/>
      <x:c r="F51" s="2"/>
    </x:row>
    <x:row r="52" ht="24" customHeight="1">
      <x:c r="A52" s="2"/>
      <x:c r="B52" s="2"/>
      <x:c r="C52" s="2"/>
      <x:c r="D52" s="2"/>
      <x:c r="E52" s="2"/>
      <x:c r="F52" s="2"/>
    </x:row>
    <x:row r="53" ht="24" customHeight="1">
      <x:c r="A53" s="2"/>
      <x:c r="B53" s="2"/>
      <x:c r="C53" s="2"/>
      <x:c r="D53" s="2"/>
      <x:c r="E53" s="2"/>
      <x:c r="F53" s="2"/>
    </x:row>
    <x:row r="54" ht="24" customHeight="1">
      <x:c r="A54" s="2"/>
      <x:c r="B54" s="2"/>
      <x:c r="C54" s="2"/>
      <x:c r="D54" s="2"/>
      <x:c r="E54" s="2"/>
      <x:c r="F54" s="2"/>
    </x:row>
    <x:row r="55" ht="24" customHeight="1">
      <x:c r="A55" s="2"/>
      <x:c r="B55" s="2"/>
      <x:c r="C55" s="2"/>
      <x:c r="D55" s="2"/>
      <x:c r="E55" s="2"/>
      <x:c r="F55" s="2"/>
    </x:row>
  </x:sheetData>
  <x:mergeCells>
    <x:mergeCell ref="A7:F7"/>
    <x:mergeCell ref="A8:F8"/>
    <x:mergeCell ref="A9:F9"/>
    <x:mergeCell ref="A10:F10"/>
    <x:mergeCell ref="A11:F11"/>
    <x:mergeCell ref="A12:F12"/>
    <x:mergeCell ref="A13:F13"/>
    <x:mergeCell ref="A14:F14"/>
    <x:mergeCell ref="A15:F15"/>
    <x:mergeCell ref="A16:F16"/>
    <x:mergeCell ref="A17:F17"/>
    <x:mergeCell ref="A18:F18"/>
    <x:mergeCell ref="A19:F19"/>
    <x:mergeCell ref="C23:F23"/>
    <x:mergeCell ref="C24:F24"/>
    <x:mergeCell ref="C25:F25"/>
    <x:mergeCell ref="C26:F26"/>
    <x:mergeCell ref="C27:F27"/>
    <x:mergeCell ref="C28:F28"/>
    <x:mergeCell ref="C29:F29"/>
    <x:mergeCell ref="C30:F30"/>
    <x:mergeCell ref="C31:F31"/>
    <x:mergeCell ref="C32:F32"/>
    <x:mergeCell ref="C33:F33"/>
    <x:mergeCell ref="C34:F34"/>
    <x:mergeCell ref="C35:F35"/>
    <x:mergeCell ref="C36:F36"/>
    <x:mergeCell ref="C37:F37"/>
    <x:mergeCell ref="C38:F38"/>
    <x:mergeCell ref="C39:F39"/>
    <x:mergeCell ref="C40:F40"/>
    <x:mergeCell ref="C41:F41"/>
    <x:mergeCell ref="C42:F42"/>
    <x:mergeCell ref="C43:F43"/>
    <x:mergeCell ref="C44:F44"/>
    <x:mergeCell ref="C45:F45"/>
    <x:mergeCell ref="C46:F46"/>
    <x:mergeCell ref="A49:F5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43C3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6" hidden="0" customWidth="1"/>
    <x:col min="11" max="11" width="3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5" t="str">
        <x:v>BIMTA  /  Weekly pilot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6" t="str">
        <x:v>Owner-only working record. Separate from project costs. Record counts and anonymous trial references.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4" customHeight="1">
      <x:c r="A7" s="12" t="str">
        <x:v>Week starting</x:v>
      </x:c>
      <x:c r="B7" s="12" t="str">
        <x:v>Operator hours</x:v>
      </x:c>
      <x:c r="C7" s="12" t="str">
        <x:v>Cash expense CAD</x:v>
      </x:c>
      <x:c r="D7" s="12" t="str">
        <x:v>Companies active</x:v>
      </x:c>
      <x:c r="E7" s="12" t="str">
        <x:v>Returning contributors</x:v>
      </x:c>
      <x:c r="F7" s="12" t="str">
        <x:v>Resource trials</x:v>
      </x:c>
      <x:c r="G7" s="12" t="str">
        <x:v>Useful outcomes</x:v>
      </x:c>
      <x:c r="H7" s="12" t="str">
        <x:v>Qualified enquiries</x:v>
      </x:c>
      <x:c r="I7" s="12" t="str">
        <x:v>Unanswered topics</x:v>
      </x:c>
      <x:c r="J7" s="12" t="str">
        <x:v>Evidence reference</x:v>
      </x:c>
      <x:c r="K7" s="12" t="str">
        <x:v>Next action</x:v>
      </x:c>
    </x:row>
    <x:row r="8" ht="24" customHeight="1">
      <x:c r="A8" s="21"/>
      <x:c r="B8" s="15"/>
      <x:c r="C8" s="19"/>
      <x:c r="D8" s="15"/>
      <x:c r="E8" s="15"/>
      <x:c r="F8" s="15"/>
      <x:c r="G8" s="15"/>
      <x:c r="H8" s="15"/>
      <x:c r="I8" s="15"/>
      <x:c r="J8" s="15"/>
      <x:c r="K8" s="15"/>
    </x:row>
    <x:row r="9" ht="24" customHeight="1">
      <x:c r="A9" s="21"/>
      <x:c r="B9" s="15"/>
      <x:c r="C9" s="19"/>
      <x:c r="D9" s="15"/>
      <x:c r="E9" s="15"/>
      <x:c r="F9" s="15"/>
      <x:c r="G9" s="15"/>
      <x:c r="H9" s="15"/>
      <x:c r="I9" s="15"/>
      <x:c r="J9" s="15"/>
      <x:c r="K9" s="15"/>
    </x:row>
    <x:row r="10" ht="24" customHeight="1">
      <x:c r="A10" s="21"/>
      <x:c r="B10" s="15"/>
      <x:c r="C10" s="19"/>
      <x:c r="D10" s="15"/>
      <x:c r="E10" s="15"/>
      <x:c r="F10" s="15"/>
      <x:c r="G10" s="15"/>
      <x:c r="H10" s="15"/>
      <x:c r="I10" s="15"/>
      <x:c r="J10" s="15"/>
      <x:c r="K10" s="15"/>
    </x:row>
    <x:row r="11" ht="24" customHeight="1">
      <x:c r="A11" s="21"/>
      <x:c r="B11" s="15"/>
      <x:c r="C11" s="19"/>
      <x:c r="D11" s="15"/>
      <x:c r="E11" s="15"/>
      <x:c r="F11" s="15"/>
      <x:c r="G11" s="15"/>
      <x:c r="H11" s="15"/>
      <x:c r="I11" s="15"/>
      <x:c r="J11" s="15"/>
      <x:c r="K11" s="15"/>
    </x:row>
    <x:row r="12" ht="24" customHeight="1">
      <x:c r="A12" s="21"/>
      <x:c r="B12" s="15"/>
      <x:c r="C12" s="19"/>
      <x:c r="D12" s="15"/>
      <x:c r="E12" s="15"/>
      <x:c r="F12" s="15"/>
      <x:c r="G12" s="15"/>
      <x:c r="H12" s="15"/>
      <x:c r="I12" s="15"/>
      <x:c r="J12" s="15"/>
      <x:c r="K12" s="15"/>
    </x:row>
    <x:row r="13" ht="24" customHeight="1">
      <x:c r="A13" s="21"/>
      <x:c r="B13" s="15"/>
      <x:c r="C13" s="19"/>
      <x:c r="D13" s="15"/>
      <x:c r="E13" s="15"/>
      <x:c r="F13" s="15"/>
      <x:c r="G13" s="15"/>
      <x:c r="H13" s="15"/>
      <x:c r="I13" s="15"/>
      <x:c r="J13" s="15"/>
      <x:c r="K13" s="15"/>
    </x:row>
    <x:row r="14" ht="24" customHeight="1">
      <x:c r="A14" s="21"/>
      <x:c r="B14" s="15"/>
      <x:c r="C14" s="19"/>
      <x:c r="D14" s="15"/>
      <x:c r="E14" s="15"/>
      <x:c r="F14" s="15"/>
      <x:c r="G14" s="15"/>
      <x:c r="H14" s="15"/>
      <x:c r="I14" s="15"/>
      <x:c r="J14" s="15"/>
      <x:c r="K14" s="15"/>
    </x:row>
    <x:row r="15" ht="24" customHeight="1">
      <x:c r="A15" s="21"/>
      <x:c r="B15" s="15"/>
      <x:c r="C15" s="19"/>
      <x:c r="D15" s="15"/>
      <x:c r="E15" s="15"/>
      <x:c r="F15" s="15"/>
      <x:c r="G15" s="15"/>
      <x:c r="H15" s="15"/>
      <x:c r="I15" s="15"/>
      <x:c r="J15" s="15"/>
      <x:c r="K15" s="15"/>
    </x:row>
    <x:row r="16" ht="24" customHeight="1">
      <x:c r="A16" s="21"/>
      <x:c r="B16" s="15"/>
      <x:c r="C16" s="19"/>
      <x:c r="D16" s="15"/>
      <x:c r="E16" s="15"/>
      <x:c r="F16" s="15"/>
      <x:c r="G16" s="15"/>
      <x:c r="H16" s="15"/>
      <x:c r="I16" s="15"/>
      <x:c r="J16" s="15"/>
      <x:c r="K16" s="15"/>
    </x:row>
    <x:row r="17" ht="24" customHeight="1">
      <x:c r="A17" s="21"/>
      <x:c r="B17" s="15"/>
      <x:c r="C17" s="19"/>
      <x:c r="D17" s="15"/>
      <x:c r="E17" s="15"/>
      <x:c r="F17" s="15"/>
      <x:c r="G17" s="15"/>
      <x:c r="H17" s="15"/>
      <x:c r="I17" s="15"/>
      <x:c r="J17" s="15"/>
      <x:c r="K17" s="15"/>
    </x:row>
    <x:row r="18" ht="24" customHeight="1">
      <x:c r="A18" s="21"/>
      <x:c r="B18" s="15"/>
      <x:c r="C18" s="19"/>
      <x:c r="D18" s="15"/>
      <x:c r="E18" s="15"/>
      <x:c r="F18" s="15"/>
      <x:c r="G18" s="15"/>
      <x:c r="H18" s="15"/>
      <x:c r="I18" s="15"/>
      <x:c r="J18" s="15"/>
      <x:c r="K18" s="15"/>
    </x:row>
    <x:row r="19" ht="24" customHeight="1">
      <x:c r="A19" s="21"/>
      <x:c r="B19" s="15"/>
      <x:c r="C19" s="19"/>
      <x:c r="D19" s="15"/>
      <x:c r="E19" s="15"/>
      <x:c r="F19" s="15"/>
      <x:c r="G19" s="15"/>
      <x:c r="H19" s="15"/>
      <x:c r="I19" s="15"/>
      <x:c r="J19" s="15"/>
      <x:c r="K19" s="15"/>
    </x:row>
    <x:row r="20" ht="24" customHeight="1">
      <x:c r="A20" s="21"/>
      <x:c r="B20" s="15"/>
      <x:c r="C20" s="19"/>
      <x:c r="D20" s="15"/>
      <x:c r="E20" s="15"/>
      <x:c r="F20" s="15"/>
      <x:c r="G20" s="15"/>
      <x:c r="H20" s="15"/>
      <x:c r="I20" s="15"/>
      <x:c r="J20" s="15"/>
      <x:c r="K20" s="15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2" t="str">
        <x:v>13-week totals</x:v>
      </x:c>
      <x:c r="B22" s="2" t="n">
        <x:f>SUM(B8:B20)</x:f>
        <x:v>0</x:v>
      </x:c>
      <x:c r="C22" s="25" t="n">
        <x:f>SUM(C8:C20)</x:f>
        <x:v>0</x:v>
      </x:c>
      <x:c r="D22" s="2" t="str">
        <x:v>Do not sum people/company counts across weeks.</x:v>
      </x:c>
      <x:c r="E22" s="2"/>
      <x:c r="F22" s="2"/>
      <x:c r="G22" s="2"/>
      <x:c r="H22" s="2"/>
      <x:c r="I22" s="2"/>
      <x:c r="J22" s="2"/>
      <x:c r="K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</x:sheetData>
  <x:pageMargins left="0.7" right="0.7" top="0.75" bottom="0.75" header="0.3" footer="0.3"/>
  <x:tableParts count="1">
    <x:tablePart xmlns:r="http://schemas.openxmlformats.org/officeDocument/2006/relationships" r:id="Rbdff094a560a46d0"/>
  </x:tableParts>
</x:worksheet>
</file>